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filterPrivacy="1" defaultThemeVersion="124226"/>
  <xr:revisionPtr revIDLastSave="0" documentId="13_ncr:1_{BDAB627E-61A6-4957-ABB1-541CF0294F93}" xr6:coauthVersionLast="36" xr6:coauthVersionMax="36" xr10:uidLastSave="{00000000-0000-0000-0000-000000000000}"/>
  <bookViews>
    <workbookView xWindow="240" yWindow="105" windowWidth="14805" windowHeight="7515" xr2:uid="{00000000-000D-0000-FFFF-FFFF00000000}"/>
  </bookViews>
  <sheets>
    <sheet name="2024" sheetId="12" r:id="rId1"/>
    <sheet name="Zeck" sheetId="13" r:id="rId2"/>
    <sheet name="Tabelle2" sheetId="14" r:id="rId3"/>
  </sheets>
  <definedNames>
    <definedName name="_xlnm._FilterDatabase" localSheetId="0" hidden="1">'2024'!$A$1:$V$169</definedName>
  </definedNames>
  <calcPr calcId="191029"/>
</workbook>
</file>

<file path=xl/calcChain.xml><?xml version="1.0" encoding="utf-8"?>
<calcChain xmlns="http://schemas.openxmlformats.org/spreadsheetml/2006/main">
  <c r="A49" i="12" l="1"/>
  <c r="A102" i="12" l="1"/>
  <c r="A103" i="12"/>
  <c r="A104" i="12"/>
  <c r="A113" i="12" l="1"/>
  <c r="A156" i="12"/>
  <c r="A149" i="12" l="1"/>
  <c r="A69" i="12"/>
  <c r="A160" i="12" l="1"/>
  <c r="A139" i="12"/>
  <c r="A140" i="12"/>
  <c r="A114" i="12"/>
  <c r="A99" i="12"/>
  <c r="A100" i="12"/>
  <c r="B6" i="13" l="1"/>
  <c r="B9" i="13"/>
  <c r="C2" i="13"/>
  <c r="C3" i="13"/>
  <c r="C4" i="13"/>
  <c r="C5" i="13"/>
  <c r="C7" i="13"/>
  <c r="C8" i="13"/>
  <c r="C24" i="13"/>
  <c r="C10" i="13"/>
  <c r="C11" i="13"/>
  <c r="C12" i="13"/>
  <c r="C13" i="13"/>
  <c r="C14" i="13"/>
  <c r="C15" i="13"/>
  <c r="C16" i="13"/>
  <c r="C18" i="13"/>
  <c r="C19" i="13"/>
  <c r="C21" i="13"/>
  <c r="C22" i="13"/>
  <c r="C26" i="13"/>
  <c r="C27" i="13"/>
  <c r="C28" i="13"/>
  <c r="C1" i="13"/>
  <c r="B29" i="13"/>
  <c r="C29" i="13" s="1"/>
  <c r="B23" i="13"/>
  <c r="C23" i="13" s="1"/>
  <c r="B13" i="13"/>
  <c r="B17" i="13"/>
  <c r="C17" i="13" s="1"/>
  <c r="C6" i="13" l="1"/>
  <c r="B20" i="13"/>
  <c r="C20" i="13" s="1"/>
  <c r="A161" i="12"/>
  <c r="A151" i="12" l="1"/>
  <c r="A121" i="12" l="1"/>
  <c r="A120" i="12"/>
  <c r="A119" i="12"/>
  <c r="A118" i="12" l="1"/>
  <c r="A131" i="12" l="1"/>
  <c r="A143" i="12" l="1"/>
  <c r="A146" i="12"/>
  <c r="A115" i="12" l="1"/>
  <c r="A116" i="12"/>
  <c r="A124" i="12"/>
  <c r="A71" i="12" l="1"/>
  <c r="A25" i="12" l="1"/>
  <c r="A37" i="12" l="1"/>
  <c r="A62" i="12" l="1"/>
  <c r="A75" i="12" l="1"/>
  <c r="A90" i="12"/>
  <c r="A10" i="12"/>
  <c r="H61" i="12" l="1"/>
  <c r="A61" i="12"/>
  <c r="A142" i="12" l="1"/>
  <c r="A162" i="12"/>
  <c r="A33" i="12"/>
  <c r="A11" i="12"/>
  <c r="A21" i="12"/>
  <c r="A44" i="12"/>
  <c r="A13" i="12"/>
  <c r="A163" i="12"/>
  <c r="A29" i="12"/>
  <c r="A155" i="12"/>
  <c r="A154" i="12"/>
  <c r="A153" i="12"/>
  <c r="A158" i="12"/>
  <c r="A150" i="12"/>
  <c r="A38" i="12"/>
  <c r="A141" i="12"/>
  <c r="A78" i="12"/>
  <c r="A130" i="12"/>
  <c r="A123" i="12"/>
  <c r="A144" i="12"/>
  <c r="A112" i="12"/>
  <c r="A111" i="12"/>
  <c r="A63" i="12"/>
  <c r="A70" i="12"/>
  <c r="A88" i="12"/>
  <c r="A145" i="12"/>
  <c r="A56" i="12"/>
  <c r="A14" i="12"/>
  <c r="A165" i="12"/>
  <c r="A164" i="12"/>
  <c r="A166" i="12"/>
  <c r="A43" i="12"/>
  <c r="A36" i="12"/>
  <c r="A46" i="12"/>
  <c r="A34" i="12"/>
  <c r="A31" i="12"/>
  <c r="A23" i="12"/>
  <c r="A28" i="12"/>
  <c r="A27" i="12"/>
  <c r="A20" i="12"/>
  <c r="A24" i="12"/>
  <c r="H24" i="12" l="1"/>
  <c r="H155" i="12"/>
  <c r="C9" i="13"/>
</calcChain>
</file>

<file path=xl/sharedStrings.xml><?xml version="1.0" encoding="utf-8"?>
<sst xmlns="http://schemas.openxmlformats.org/spreadsheetml/2006/main" count="1214" uniqueCount="287">
  <si>
    <t>Winzer</t>
  </si>
  <si>
    <t>Lage</t>
  </si>
  <si>
    <t>Sorte</t>
  </si>
  <si>
    <t>Vertrags
menge</t>
  </si>
  <si>
    <t>Ernte Datum</t>
  </si>
  <si>
    <t>Fahrer</t>
  </si>
  <si>
    <t>Summe</t>
  </si>
  <si>
    <t>Angelieferte Menge in kg</t>
  </si>
  <si>
    <t>Angelieferte Menge in l</t>
  </si>
  <si>
    <t>Provision
/ ltr</t>
  </si>
  <si>
    <t>Preis inkl Fracht &amp; Prov</t>
  </si>
  <si>
    <t>Fracht / l</t>
  </si>
  <si>
    <t>Dornfelder</t>
  </si>
  <si>
    <t>konv</t>
  </si>
  <si>
    <t>Silvaner</t>
  </si>
  <si>
    <t>Riesling</t>
  </si>
  <si>
    <t>Müller-Thurgau</t>
  </si>
  <si>
    <t>Portugieser</t>
  </si>
  <si>
    <t>Chardonnay</t>
  </si>
  <si>
    <t>Gewürztraminer</t>
  </si>
  <si>
    <t xml:space="preserve">Riesling </t>
  </si>
  <si>
    <t>Weißburgunder</t>
  </si>
  <si>
    <t>Kerner</t>
  </si>
  <si>
    <t>Spätburgunder</t>
  </si>
  <si>
    <t>St. Laurent</t>
  </si>
  <si>
    <t>Regent</t>
  </si>
  <si>
    <t>Pfalz</t>
  </si>
  <si>
    <t>QW</t>
  </si>
  <si>
    <t>Grauer Burgunder</t>
  </si>
  <si>
    <t>Bendel</t>
  </si>
  <si>
    <t>Ortega</t>
  </si>
  <si>
    <t>Zimmermann</t>
  </si>
  <si>
    <t>Bio</t>
  </si>
  <si>
    <t>Minimal</t>
  </si>
  <si>
    <t>Hofst</t>
  </si>
  <si>
    <t>Scheurebe</t>
  </si>
  <si>
    <t>Kommission</t>
  </si>
  <si>
    <t>€/kg</t>
  </si>
  <si>
    <t>Ecologica</t>
  </si>
  <si>
    <t>Organic</t>
  </si>
  <si>
    <t>Imperial</t>
  </si>
  <si>
    <t>Gelber Muskateller</t>
  </si>
  <si>
    <t>€/l</t>
  </si>
  <si>
    <t>Meinhardt-Hild, Gönnheim</t>
  </si>
  <si>
    <t>Veddeler, Erpolzheim</t>
  </si>
  <si>
    <t>Anlieferung</t>
  </si>
  <si>
    <t>Morio</t>
  </si>
  <si>
    <t>Jüllich, Bad Dürkheim</t>
  </si>
  <si>
    <t>div weiss Huxel,Bacchus,Kernling</t>
  </si>
  <si>
    <t>Dörr; 0 63 23 21 06 ;0 171 178 31 21</t>
  </si>
  <si>
    <t>Kügler; +49 6345 954040; +491707706383</t>
  </si>
  <si>
    <t>Stern; 06347 973993; 0160 92651149</t>
  </si>
  <si>
    <t>Mayer; +49 6237 9247790; +49 172 9764373</t>
  </si>
  <si>
    <t>Heinz Phillippi +49 172 6206180</t>
  </si>
  <si>
    <t>Johannes Köhr +49 176 47030816</t>
  </si>
  <si>
    <t>Jürgen Köhr +49 174 4417375</t>
  </si>
  <si>
    <t>Matthias Köhr +49 171 9336417</t>
  </si>
  <si>
    <t>T. Dörrsam +49 151 17268732</t>
  </si>
  <si>
    <t>R.Day +49 173 3420656</t>
  </si>
  <si>
    <t>Eberley; 06327 1352; 0176 70599126</t>
  </si>
  <si>
    <t>Butz; 0175 1655549</t>
  </si>
  <si>
    <t>Georg u Franz Minges, Flemlingen 0172 6802027</t>
  </si>
  <si>
    <t>Stern/Herzenstiel 0171 1261353</t>
  </si>
  <si>
    <t>Kuhn, Dierbach; 06340 1294; 0172 7632855; Vollernter 0171 9951599</t>
  </si>
  <si>
    <t>Bopp, Edenkoben, 0171 2175857</t>
  </si>
  <si>
    <t>Frey, Queichheim, 0171 9905951</t>
  </si>
  <si>
    <t>Stauch, Kallstadt, 06322-63927</t>
  </si>
  <si>
    <t>Schmitzer-Julier, Eschbach, 06345 2801</t>
  </si>
  <si>
    <t>Markus Handrich 0172 9986158</t>
  </si>
  <si>
    <t>Bewirtschaftungs-weise</t>
  </si>
  <si>
    <t>Ausbau</t>
  </si>
  <si>
    <t>Joachim Weber, Flemlingen 0175 6322399</t>
  </si>
  <si>
    <t>Heinrich Rau</t>
  </si>
  <si>
    <t xml:space="preserve">Michael Heinz, Landau, 0163 1460848   </t>
  </si>
  <si>
    <t xml:space="preserve">Michael Heinz, Kapellen, 0163 1460848   </t>
  </si>
  <si>
    <t>R</t>
  </si>
  <si>
    <t>Schalk +49 172 7479585</t>
  </si>
  <si>
    <t>Sauvignon blanc</t>
  </si>
  <si>
    <t>Schaurer, Billigheim</t>
  </si>
  <si>
    <t>Lukashof, Forst</t>
  </si>
  <si>
    <t xml:space="preserve">Spätburgunder </t>
  </si>
  <si>
    <t>Platz, Hambach, 0171-3856072, 06321 33918</t>
  </si>
  <si>
    <t>Rehm Edesheim/Kirrweiler 06323 7749</t>
  </si>
  <si>
    <t>Martin, Insheim 06341 85385</t>
  </si>
  <si>
    <t>Bergkeller, Niederkirchen 8924</t>
  </si>
  <si>
    <t>Ferckel 06321 66413</t>
  </si>
  <si>
    <t>Härle-Kerth 06321 6305</t>
  </si>
  <si>
    <t>Stefan Reinhart, Friedelsheim 0151 20744207</t>
  </si>
  <si>
    <t>Kranz, Ilbesheim</t>
  </si>
  <si>
    <t>Th. Anselmann, Flemlingen</t>
  </si>
  <si>
    <t xml:space="preserve">Elmar Schmitzer und Sohn, Eschbach </t>
  </si>
  <si>
    <t xml:space="preserve">RW </t>
  </si>
  <si>
    <t>Fath, Dammheim 0177 8054631</t>
  </si>
  <si>
    <t>Markus Schädler 0170 6344230</t>
  </si>
  <si>
    <t>Pfleger-Karr, Weisenhem aB, 0172/6235943</t>
  </si>
  <si>
    <t>Fracht €/kg</t>
  </si>
  <si>
    <t>J. Weiner 0176 21525007</t>
  </si>
  <si>
    <t>Martin Fußer, Niederkirchen; 06326 259782; 01778539615</t>
  </si>
  <si>
    <t>Ralf Groß</t>
  </si>
  <si>
    <t>Sauer, Böchingen 06341 61175</t>
  </si>
  <si>
    <t>Kohl, Erpolzheim 06353 3939</t>
  </si>
  <si>
    <t>Schwartztrauber 06321 968561</t>
  </si>
  <si>
    <t>Krebs, Freinsheim</t>
  </si>
  <si>
    <t>Krauß, Lambsheim</t>
  </si>
  <si>
    <t>Wolf, Ungstein</t>
  </si>
  <si>
    <t>Anlieferung auf von uns geliehener Rolle</t>
  </si>
  <si>
    <t>Hubach, Erpolzheim, 0170 6322501</t>
  </si>
  <si>
    <t>Bergdolt, Duttweiler</t>
  </si>
  <si>
    <t>Lebenshilfe DÜW M Fußer 01779229774</t>
  </si>
  <si>
    <t>Hans Abel 0171 2894459</t>
  </si>
  <si>
    <t>Jürgen Kilthau, 06321 68617; 0152 53983397</t>
  </si>
  <si>
    <t>Christian Wolf, Edesheim; 0173 8829673</t>
  </si>
  <si>
    <t>Martin Manderschied 0176 20611693</t>
  </si>
  <si>
    <t>Georg Fußer 0177 8539615</t>
  </si>
  <si>
    <t>Jean Rapp/Block Andrea 0173 6746262 Ludwig 0172 8483705</t>
  </si>
  <si>
    <t>Nagel, Vollmersweiler, 0172 7230232</t>
  </si>
  <si>
    <t>Stefan Zeck, 0179 4766866</t>
  </si>
  <si>
    <t xml:space="preserve">Ralf Groß </t>
  </si>
  <si>
    <t>Felix Logé 0157 30399277</t>
  </si>
  <si>
    <t>Stefan Meyer, Godramstein, 0160 96205346</t>
  </si>
  <si>
    <t>Fabian Nagel</t>
  </si>
  <si>
    <t>Hünerfauth &amp; Hecky 0171 2604778, Hochstadt</t>
  </si>
  <si>
    <t>Gschwind, Böbingen 0173 3005205</t>
  </si>
  <si>
    <t>Heupel, Hochstadt 0172 7193839</t>
  </si>
  <si>
    <t>Baer Böbingen</t>
  </si>
  <si>
    <t>Bossert Duttweiler 06327 2903</t>
  </si>
  <si>
    <t>Müller Frankweiler</t>
  </si>
  <si>
    <t>Bietighöfer Mühlhofen 06349 8698</t>
  </si>
  <si>
    <t>Estelmann Gimmeldingen 06321 6173</t>
  </si>
  <si>
    <t>Gross, Meckenheim 06326 8058</t>
  </si>
  <si>
    <t>Leiner, Ilbesheim, 06341 30621</t>
  </si>
  <si>
    <t>Raabe, St. Martin 06323 2117</t>
  </si>
  <si>
    <t>C. Glas, NW-Diedesfeld 06321 86321</t>
  </si>
  <si>
    <t>Zöller-Lagas Duttweiler 06327 50688061</t>
  </si>
  <si>
    <t>Schäfer, Mußbach</t>
  </si>
  <si>
    <t>Disson 06321 88258</t>
  </si>
  <si>
    <t>Nickel, Hambach, 06321 31121</t>
  </si>
  <si>
    <t>Bohlender, Steinweiler 06349 929410, Abholung in Mörzheim</t>
  </si>
  <si>
    <t>Christamann, Maikammer, 0632158784</t>
  </si>
  <si>
    <t>Ruppertsberg Linsenbusch Müller-Thurgau</t>
  </si>
  <si>
    <t>Ruppertsberg Nußbien Riesling,davon ca. 0,04 Minimalschnitt</t>
  </si>
  <si>
    <t>Ruppertsberg Linsenbusch Portugieser</t>
  </si>
  <si>
    <t>Ruppertsberg Reiterpfad Saint Laurent</t>
  </si>
  <si>
    <t>Ruppertsberg Linsenbusch Dornfelder</t>
  </si>
  <si>
    <t>Ruppertsberg Linsenbusch Weißburgunder</t>
  </si>
  <si>
    <t>Ruppertsberg Hoheburg Spätburgunder</t>
  </si>
  <si>
    <t>Ruppertsberg Hoheburg Riesling</t>
  </si>
  <si>
    <t>Ruppertsberg Linsenbusch Morio-Muskat</t>
  </si>
  <si>
    <t>Forster Mariengarten Gewürztraminer</t>
  </si>
  <si>
    <t>Deidesheim Herrgottsacker Ortega Minimalschnitt</t>
  </si>
  <si>
    <t>Königsbach Ölberg Riesling</t>
  </si>
  <si>
    <t>Königsbach Reiterpfad Riesling Minimalschnitt</t>
  </si>
  <si>
    <t>Meckenheim Neuberg Spätburgunder</t>
  </si>
  <si>
    <t>Meckenheim Neuberg Kerner</t>
  </si>
  <si>
    <t>Meckenheim Neuberg Riesling</t>
  </si>
  <si>
    <t>Mußbach Eselshaut Müller-Thurgau</t>
  </si>
  <si>
    <t>Mußbach Eselshaut Chardonnay</t>
  </si>
  <si>
    <t>Niederkirchen Klostergarten Riesling Minimalschnitt</t>
  </si>
  <si>
    <t>Ruppertsberg Linsenbusch Riesling Minimalschnitt</t>
  </si>
  <si>
    <t>Ruppertsberg Linsenbusch Riesling</t>
  </si>
  <si>
    <t>Rebsorte</t>
  </si>
  <si>
    <t>Menge</t>
  </si>
  <si>
    <t>Preis</t>
  </si>
  <si>
    <t>Bürklin-Wolf</t>
  </si>
  <si>
    <t>kg</t>
  </si>
  <si>
    <t>Butz</t>
  </si>
  <si>
    <t>Christian</t>
  </si>
  <si>
    <t>ca.</t>
  </si>
  <si>
    <t>Weissburgunder</t>
  </si>
  <si>
    <t>Mueller-Thurgau</t>
  </si>
  <si>
    <t>Eberley</t>
  </si>
  <si>
    <t>Sebastian</t>
  </si>
  <si>
    <t>Fath</t>
  </si>
  <si>
    <t>Harald</t>
  </si>
  <si>
    <t>Tonnen</t>
  </si>
  <si>
    <t>Fußer</t>
  </si>
  <si>
    <t>Georg</t>
  </si>
  <si>
    <t>Martin</t>
  </si>
  <si>
    <t>Heinz</t>
  </si>
  <si>
    <t>Dorle/Michael</t>
  </si>
  <si>
    <t>Kuhn</t>
  </si>
  <si>
    <t>Holger</t>
  </si>
  <si>
    <t>Lebenshilfe</t>
  </si>
  <si>
    <t>DÜW</t>
  </si>
  <si>
    <t>Manderschied</t>
  </si>
  <si>
    <t>Minges</t>
  </si>
  <si>
    <t>Mugler</t>
  </si>
  <si>
    <t>Steffen</t>
  </si>
  <si>
    <t>Rapp</t>
  </si>
  <si>
    <t>Steigelmann</t>
  </si>
  <si>
    <t>Thomas</t>
  </si>
  <si>
    <t>Weber</t>
  </si>
  <si>
    <t>Zeck</t>
  </si>
  <si>
    <t>Stefan</t>
  </si>
  <si>
    <t>Morio-Muskat</t>
  </si>
  <si>
    <t>Zusätzliche</t>
  </si>
  <si>
    <t>Mengen</t>
  </si>
  <si>
    <t>für</t>
  </si>
  <si>
    <t>BIO</t>
  </si>
  <si>
    <t>Trauben:</t>
  </si>
  <si>
    <t>Rings,</t>
  </si>
  <si>
    <t>Freinsheim</t>
  </si>
  <si>
    <t>(2</t>
  </si>
  <si>
    <t>Rollen)</t>
  </si>
  <si>
    <t>Ackermann,</t>
  </si>
  <si>
    <t>Ilbesheim</t>
  </si>
  <si>
    <t>Volz,</t>
  </si>
  <si>
    <t>Essingen</t>
  </si>
  <si>
    <t>20-25</t>
  </si>
  <si>
    <t>Hahn-Pahlke,</t>
  </si>
  <si>
    <t>Battenberg</t>
  </si>
  <si>
    <t>Erhart,</t>
  </si>
  <si>
    <t>Eschbach</t>
  </si>
  <si>
    <t>zzgl.</t>
  </si>
  <si>
    <t>BIO-TRAUBENMOST</t>
  </si>
  <si>
    <t>VORGEKLÄRT</t>
  </si>
  <si>
    <t>DEUTSCHES</t>
  </si>
  <si>
    <t>WEINTOR</t>
  </si>
  <si>
    <t>/</t>
  </si>
  <si>
    <t>NIEDERKIRCHEN</t>
  </si>
  <si>
    <t>diverse weiss</t>
  </si>
  <si>
    <t>zusätzlich ca.</t>
  </si>
  <si>
    <t>Georg und Franziska</t>
  </si>
  <si>
    <t>hat außerdem sehr viel Piwi Bio im Angebot</t>
  </si>
  <si>
    <t>welche Sorten bzw. Reifezeitpunkte in welchen Mengen</t>
  </si>
  <si>
    <t>Jean GmbH &amp; Co KG</t>
  </si>
  <si>
    <t>(1.JahrA-Ware Bio guter Betrieb, gute Weinberge, kann auch Gewürztraminer uvm in guter Qualität liefern)</t>
  </si>
  <si>
    <t>Franz u. Sohn</t>
  </si>
  <si>
    <t>Plan 2021</t>
  </si>
  <si>
    <t>2 Rollen</t>
  </si>
  <si>
    <t>4 Rollen</t>
  </si>
  <si>
    <t>eher etwas mehr - Schätzung ca. 65 T</t>
  </si>
  <si>
    <t>eher etwas mehr - Schätzung ca. 32 T</t>
  </si>
  <si>
    <t>wie gehabt</t>
  </si>
  <si>
    <t>ähnlich wie gehabt bzw. mehr - Rücksprache</t>
  </si>
  <si>
    <t>hätte 1 Rolle abzugeben:</t>
  </si>
  <si>
    <t>1 Rolle lohnt sich nicht</t>
  </si>
  <si>
    <t xml:space="preserve">Schätzung wie gehabt: </t>
  </si>
  <si>
    <t>macht Logistisch keinen Sinn</t>
  </si>
  <si>
    <t xml:space="preserve">Schätzugng 3 Tonnen abzugeben: </t>
  </si>
  <si>
    <t xml:space="preserve">Schätzugng 8 Tonnen abzugeben: </t>
  </si>
  <si>
    <t>wie gehabt oder 2 Rollen</t>
  </si>
  <si>
    <t>25-30 T (wie gehabt)</t>
  </si>
  <si>
    <t>etwas weniger - ca. 15-18 Tonnen</t>
  </si>
  <si>
    <t>wie gehabt; Schätzung: 8 Tonnen</t>
  </si>
  <si>
    <t>wie gehabt; Schätzung: 15 Tonnen</t>
  </si>
  <si>
    <t>wie gehabt; Schätzung: 21 Tonnen</t>
  </si>
  <si>
    <t>wie gehabt; Schätzung: 16 Tonnen</t>
  </si>
  <si>
    <t>wie gehabt; Schätzung: 40 Tonnen</t>
  </si>
  <si>
    <t>wie gehabt; Schätzung: 10 Tonnen</t>
  </si>
  <si>
    <t>wie gehabt; Schätzung:17 Tonnen</t>
  </si>
  <si>
    <t>wie gehabt; Schätzung: 12 Tonnen</t>
  </si>
  <si>
    <t>wie gehabt; Schätzung: 30 Tonnen</t>
  </si>
  <si>
    <t>wie gehabt; Schätzung: 4 Tonnen</t>
  </si>
  <si>
    <t>wie gehabt; Schätzung:7 Tonnen</t>
  </si>
  <si>
    <t>wie gehabt; Schätzung: 5 Tonnen</t>
  </si>
  <si>
    <t>nicht gesprochen - würde ich absagen</t>
  </si>
  <si>
    <t>würde wieder diese Menge in etwa machen</t>
  </si>
  <si>
    <t>könnte er wieder machen (würde ich absagen)</t>
  </si>
  <si>
    <t>xxx braucht er selbst dieses Jahr</t>
  </si>
  <si>
    <t>gerne alles wie gehabt</t>
  </si>
  <si>
    <t>würde gerne mehr machen - 2 Hektar</t>
  </si>
  <si>
    <t>ähnlich wie gehabt oder 2 Rollen</t>
  </si>
  <si>
    <t>etwas mehr - 15-18 Tonnen und 10-12 T. Riesling KONV</t>
  </si>
  <si>
    <t>2 Rollen voll ca. 15 Tonnen</t>
  </si>
  <si>
    <t>2 Rollen 18 T macht Logistisch keinen Sinn</t>
  </si>
  <si>
    <t>Rings, Freinsheim</t>
  </si>
  <si>
    <t>Hahn-Palke</t>
  </si>
  <si>
    <t>Volz. Essingen</t>
  </si>
  <si>
    <t>Ehrhart, Eschbach</t>
  </si>
  <si>
    <t>Ackermann, Ilbesheim</t>
  </si>
  <si>
    <t>qw htr 119</t>
  </si>
  <si>
    <t>qw tr k312</t>
  </si>
  <si>
    <t>Sekt GW</t>
  </si>
  <si>
    <t>FW</t>
  </si>
  <si>
    <t>Bürklin-Wolf, Nicola Libelli 0170 3516477</t>
  </si>
  <si>
    <t>Glaser, Hainfeld</t>
  </si>
  <si>
    <t>Volz, Essingen</t>
  </si>
  <si>
    <t>Bendel, Hainfeld</t>
  </si>
  <si>
    <t>Stefan Hilzendegen Venningen 0173 2101889</t>
  </si>
  <si>
    <t>Leßlauer 0170 3174582</t>
  </si>
  <si>
    <t>Sommer, Mörzheim</t>
  </si>
  <si>
    <t>Weintor, Niederkirchen</t>
  </si>
  <si>
    <t>Spedition Rau</t>
  </si>
  <si>
    <t>Matthias Buchert</t>
  </si>
  <si>
    <t>Handrich, Meckenheim</t>
  </si>
  <si>
    <t>Cabernet Blanc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</si>
</sst>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1" applyNumberFormat="1" applyFont="1"/>
    <xf numFmtId="44" fontId="0" fillId="0" borderId="0" xfId="2" applyFont="1"/>
    <xf numFmtId="164" fontId="0" fillId="0" borderId="0" xfId="1" applyNumberFormat="1" applyFont="1" applyAlignment="1">
      <alignment wrapText="1"/>
    </xf>
    <xf numFmtId="44" fontId="0" fillId="0" borderId="0" xfId="2" applyFont="1" applyAlignment="1">
      <alignment wrapText="1"/>
    </xf>
    <xf numFmtId="43" fontId="0" fillId="0" borderId="0" xfId="1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Fill="1"/>
    <xf numFmtId="44" fontId="2" fillId="0" borderId="0" xfId="2" applyFont="1" applyFill="1" applyBorder="1"/>
    <xf numFmtId="164" fontId="0" fillId="0" borderId="0" xfId="1" applyNumberFormat="1" applyFont="1" applyFill="1"/>
    <xf numFmtId="0" fontId="0" fillId="0" borderId="0" xfId="0" applyFont="1" applyBorder="1"/>
    <xf numFmtId="164" fontId="0" fillId="0" borderId="0" xfId="1" applyNumberFormat="1" applyFont="1" applyBorder="1"/>
    <xf numFmtId="43" fontId="0" fillId="0" borderId="0" xfId="1" applyFont="1" applyAlignment="1">
      <alignment horizontal="center" wrapText="1"/>
    </xf>
    <xf numFmtId="14" fontId="0" fillId="0" borderId="0" xfId="0" applyNumberFormat="1" applyFont="1" applyAlignment="1">
      <alignment wrapText="1"/>
    </xf>
    <xf numFmtId="164" fontId="0" fillId="0" borderId="0" xfId="1" applyNumberFormat="1" applyFont="1" applyFill="1" applyAlignment="1">
      <alignment wrapText="1"/>
    </xf>
    <xf numFmtId="44" fontId="0" fillId="0" borderId="0" xfId="2" applyFont="1" applyBorder="1"/>
    <xf numFmtId="0" fontId="4" fillId="0" borderId="0" xfId="0" applyFont="1"/>
    <xf numFmtId="164" fontId="5" fillId="0" borderId="0" xfId="1" applyNumberFormat="1" applyFont="1"/>
    <xf numFmtId="3" fontId="0" fillId="0" borderId="0" xfId="0" applyNumberFormat="1"/>
    <xf numFmtId="16" fontId="0" fillId="0" borderId="0" xfId="0" applyNumberFormat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3" fontId="7" fillId="0" borderId="0" xfId="0" applyNumberFormat="1" applyFont="1"/>
    <xf numFmtId="0" fontId="5" fillId="0" borderId="0" xfId="0" applyFont="1"/>
    <xf numFmtId="44" fontId="7" fillId="0" borderId="0" xfId="2" applyFont="1"/>
    <xf numFmtId="44" fontId="5" fillId="0" borderId="0" xfId="2" applyFont="1"/>
    <xf numFmtId="164" fontId="7" fillId="0" borderId="0" xfId="1" applyNumberFormat="1" applyFont="1"/>
    <xf numFmtId="44" fontId="6" fillId="0" borderId="0" xfId="2" applyFont="1"/>
    <xf numFmtId="3" fontId="0" fillId="0" borderId="0" xfId="0" applyNumberFormat="1" applyFont="1"/>
  </cellXfs>
  <cellStyles count="5">
    <cellStyle name="Komma" xfId="1" builtinId="3"/>
    <cellStyle name="Komma 2" xfId="4" xr:uid="{00000000-0005-0000-0000-000001000000}"/>
    <cellStyle name="Standard" xfId="0" builtinId="0"/>
    <cellStyle name="Standard 2" xfId="3" xr:uid="{00000000-0005-0000-0000-000003000000}"/>
    <cellStyle name="Währung" xfId="2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D1782-F6C1-478D-8775-F42721DDBF59}">
  <sheetPr>
    <pageSetUpPr fitToPage="1"/>
  </sheetPr>
  <dimension ref="A1:V171"/>
  <sheetViews>
    <sheetView tabSelected="1" zoomScaleNormal="100" workbookViewId="0">
      <pane ySplit="1" topLeftCell="A87" activePane="bottomLeft" state="frozen"/>
      <selection pane="bottomLeft" activeCell="D104" sqref="D104"/>
    </sheetView>
  </sheetViews>
  <sheetFormatPr baseColWidth="10" defaultRowHeight="15" x14ac:dyDescent="0.25"/>
  <cols>
    <col min="1" max="1" width="5.140625" style="7" bestFit="1" customWidth="1"/>
    <col min="2" max="2" width="5.7109375" bestFit="1" customWidth="1"/>
    <col min="3" max="3" width="10.42578125" bestFit="1" customWidth="1"/>
    <col min="4" max="4" width="35.42578125" customWidth="1"/>
    <col min="5" max="5" width="58.85546875" bestFit="1" customWidth="1"/>
    <col min="6" max="6" width="18.85546875" bestFit="1" customWidth="1"/>
    <col min="7" max="7" width="5.28515625" bestFit="1" customWidth="1"/>
    <col min="8" max="8" width="12.28515625" bestFit="1" customWidth="1"/>
    <col min="9" max="9" width="33.85546875" bestFit="1" customWidth="1"/>
    <col min="10" max="10" width="9.140625" bestFit="1" customWidth="1"/>
    <col min="11" max="11" width="13.140625" style="1" bestFit="1" customWidth="1"/>
    <col min="12" max="12" width="6.85546875" style="3" customWidth="1"/>
    <col min="13" max="13" width="7.42578125" style="2" bestFit="1" customWidth="1"/>
    <col min="14" max="14" width="12" style="2" bestFit="1" customWidth="1"/>
    <col min="16" max="16" width="13.5703125" style="1" bestFit="1" customWidth="1"/>
    <col min="17" max="17" width="6.7109375" style="2" bestFit="1" customWidth="1"/>
    <col min="19" max="19" width="7.42578125" bestFit="1" customWidth="1"/>
  </cols>
  <sheetData>
    <row r="1" spans="1:22" s="6" customFormat="1" ht="90" x14ac:dyDescent="0.25">
      <c r="B1" s="6" t="s">
        <v>1</v>
      </c>
      <c r="C1" s="15" t="s">
        <v>4</v>
      </c>
      <c r="D1" s="6" t="s">
        <v>36</v>
      </c>
      <c r="E1" s="6" t="s">
        <v>0</v>
      </c>
      <c r="F1" s="6" t="s">
        <v>2</v>
      </c>
      <c r="G1" s="6" t="s">
        <v>69</v>
      </c>
      <c r="H1" s="3" t="s">
        <v>3</v>
      </c>
      <c r="I1" s="6" t="s">
        <v>5</v>
      </c>
      <c r="J1" s="6" t="s">
        <v>70</v>
      </c>
      <c r="K1" s="3" t="s">
        <v>7</v>
      </c>
      <c r="L1" s="4" t="s">
        <v>95</v>
      </c>
      <c r="M1" s="4" t="s">
        <v>37</v>
      </c>
      <c r="N1" s="4" t="s">
        <v>42</v>
      </c>
      <c r="O1" s="3"/>
      <c r="P1" s="3" t="s">
        <v>8</v>
      </c>
      <c r="Q1" s="4" t="s">
        <v>6</v>
      </c>
      <c r="R1" s="10"/>
      <c r="S1" s="14"/>
      <c r="T1" s="6" t="s">
        <v>11</v>
      </c>
      <c r="U1" s="6" t="s">
        <v>9</v>
      </c>
      <c r="V1" s="6" t="s">
        <v>10</v>
      </c>
    </row>
    <row r="2" spans="1:22" x14ac:dyDescent="0.25">
      <c r="A2" s="7">
        <v>2024</v>
      </c>
      <c r="B2" s="7" t="s">
        <v>26</v>
      </c>
      <c r="C2" s="8">
        <v>45537</v>
      </c>
      <c r="D2" s="7" t="s">
        <v>49</v>
      </c>
      <c r="E2" s="7" t="s">
        <v>86</v>
      </c>
      <c r="F2" s="7" t="s">
        <v>16</v>
      </c>
      <c r="G2" s="7" t="s">
        <v>13</v>
      </c>
      <c r="H2" s="1">
        <v>17500</v>
      </c>
      <c r="I2" s="7" t="s">
        <v>54</v>
      </c>
      <c r="J2" s="7" t="s">
        <v>27</v>
      </c>
      <c r="N2" s="17"/>
      <c r="O2" s="1"/>
      <c r="Q2" s="10"/>
      <c r="R2" s="7"/>
      <c r="S2" s="5"/>
      <c r="T2" s="7"/>
      <c r="U2" s="7"/>
      <c r="V2" s="7"/>
    </row>
    <row r="3" spans="1:22" s="7" customFormat="1" x14ac:dyDescent="0.25">
      <c r="A3" s="7">
        <v>2024</v>
      </c>
      <c r="B3" s="7" t="s">
        <v>26</v>
      </c>
      <c r="C3" s="8">
        <v>45544</v>
      </c>
      <c r="E3" s="7" t="s">
        <v>29</v>
      </c>
      <c r="F3" s="7" t="s">
        <v>16</v>
      </c>
      <c r="G3" s="7" t="s">
        <v>13</v>
      </c>
      <c r="H3" s="1">
        <v>10000</v>
      </c>
      <c r="I3" s="7" t="s">
        <v>58</v>
      </c>
      <c r="J3" s="7" t="s">
        <v>27</v>
      </c>
      <c r="K3" s="1"/>
      <c r="L3" s="3"/>
      <c r="M3" s="2"/>
      <c r="N3" s="17"/>
      <c r="O3" s="1"/>
      <c r="P3" s="1"/>
      <c r="Q3" s="10"/>
      <c r="S3" s="5"/>
    </row>
    <row r="4" spans="1:22" s="7" customFormat="1" x14ac:dyDescent="0.25">
      <c r="C4" s="8"/>
      <c r="H4" s="1"/>
      <c r="K4" s="1"/>
      <c r="L4" s="3"/>
      <c r="M4" s="2"/>
      <c r="N4" s="17"/>
      <c r="O4" s="1"/>
      <c r="P4" s="1"/>
      <c r="Q4" s="10"/>
      <c r="S4" s="5"/>
    </row>
    <row r="5" spans="1:22" x14ac:dyDescent="0.25">
      <c r="A5" s="7">
        <v>2024</v>
      </c>
      <c r="B5" s="7" t="s">
        <v>26</v>
      </c>
      <c r="C5" s="8">
        <v>45545</v>
      </c>
      <c r="D5" s="7" t="s">
        <v>49</v>
      </c>
      <c r="E5" s="7" t="s">
        <v>86</v>
      </c>
      <c r="F5" s="7" t="s">
        <v>17</v>
      </c>
      <c r="G5" s="7" t="s">
        <v>13</v>
      </c>
      <c r="H5" s="1">
        <v>5000</v>
      </c>
      <c r="I5" s="7" t="s">
        <v>54</v>
      </c>
      <c r="J5" s="7" t="s">
        <v>27</v>
      </c>
      <c r="N5" s="17"/>
      <c r="O5" s="1"/>
      <c r="Q5" s="10"/>
      <c r="R5" s="7"/>
      <c r="S5" s="5"/>
      <c r="T5" s="7"/>
      <c r="U5" s="7"/>
      <c r="V5" s="7"/>
    </row>
    <row r="6" spans="1:22" x14ac:dyDescent="0.25">
      <c r="A6" s="7">
        <v>2024</v>
      </c>
      <c r="B6" s="7" t="s">
        <v>34</v>
      </c>
      <c r="C6" s="8">
        <v>45545</v>
      </c>
      <c r="D6" t="s">
        <v>52</v>
      </c>
      <c r="E6" t="s">
        <v>43</v>
      </c>
      <c r="F6" t="s">
        <v>17</v>
      </c>
      <c r="G6" t="s">
        <v>13</v>
      </c>
      <c r="H6" s="1">
        <v>5000</v>
      </c>
      <c r="I6" t="s">
        <v>54</v>
      </c>
      <c r="J6" s="7" t="s">
        <v>27</v>
      </c>
    </row>
    <row r="7" spans="1:22" x14ac:dyDescent="0.25">
      <c r="A7" s="7">
        <v>2024</v>
      </c>
      <c r="B7" t="s">
        <v>26</v>
      </c>
      <c r="C7" s="8">
        <v>45545</v>
      </c>
      <c r="D7" t="s">
        <v>52</v>
      </c>
      <c r="E7" t="s">
        <v>106</v>
      </c>
      <c r="F7" t="s">
        <v>17</v>
      </c>
      <c r="G7" t="s">
        <v>13</v>
      </c>
      <c r="H7" s="13">
        <v>14000</v>
      </c>
      <c r="I7" t="s">
        <v>54</v>
      </c>
      <c r="J7" s="7" t="s">
        <v>27</v>
      </c>
    </row>
    <row r="8" spans="1:22" x14ac:dyDescent="0.25">
      <c r="A8" s="7">
        <v>2024</v>
      </c>
      <c r="B8" t="s">
        <v>26</v>
      </c>
      <c r="C8" s="8">
        <v>45545</v>
      </c>
      <c r="D8" t="s">
        <v>52</v>
      </c>
      <c r="E8" t="s">
        <v>47</v>
      </c>
      <c r="F8" t="s">
        <v>17</v>
      </c>
      <c r="G8" t="s">
        <v>13</v>
      </c>
      <c r="H8" s="13">
        <v>25000</v>
      </c>
      <c r="I8" t="s">
        <v>54</v>
      </c>
      <c r="J8" t="s">
        <v>272</v>
      </c>
    </row>
    <row r="9" spans="1:22" s="7" customFormat="1" x14ac:dyDescent="0.25">
      <c r="A9" s="7">
        <v>2024</v>
      </c>
      <c r="B9" s="7" t="s">
        <v>26</v>
      </c>
      <c r="C9" s="8">
        <v>45545</v>
      </c>
      <c r="D9" s="7" t="s">
        <v>52</v>
      </c>
      <c r="E9" s="7" t="s">
        <v>102</v>
      </c>
      <c r="F9" t="s">
        <v>17</v>
      </c>
      <c r="G9" s="7" t="s">
        <v>32</v>
      </c>
      <c r="H9" s="1">
        <v>19000</v>
      </c>
      <c r="I9" s="7" t="s">
        <v>76</v>
      </c>
      <c r="J9" s="7" t="s">
        <v>27</v>
      </c>
      <c r="K9" s="1"/>
      <c r="L9" s="3"/>
      <c r="M9" s="2"/>
      <c r="N9" s="2"/>
      <c r="O9" s="1"/>
      <c r="P9" s="1"/>
      <c r="Q9" s="10"/>
      <c r="S9" s="5"/>
    </row>
    <row r="10" spans="1:22" s="7" customFormat="1" x14ac:dyDescent="0.25">
      <c r="A10" s="7">
        <f t="shared" ref="A10:A163" si="0">$A$2</f>
        <v>2024</v>
      </c>
      <c r="B10" s="7" t="s">
        <v>26</v>
      </c>
      <c r="C10" s="8">
        <v>45545</v>
      </c>
      <c r="D10" s="7" t="s">
        <v>51</v>
      </c>
      <c r="E10" s="7" t="s">
        <v>119</v>
      </c>
      <c r="F10" s="7" t="s">
        <v>17</v>
      </c>
      <c r="G10" t="s">
        <v>13</v>
      </c>
      <c r="H10" s="1">
        <v>14000</v>
      </c>
      <c r="I10" s="7" t="s">
        <v>54</v>
      </c>
      <c r="J10" s="7" t="s">
        <v>27</v>
      </c>
      <c r="K10" s="11"/>
      <c r="L10" s="16"/>
      <c r="M10" s="2"/>
      <c r="N10" s="17"/>
      <c r="O10" s="1"/>
      <c r="P10" s="1"/>
      <c r="Q10" s="10"/>
      <c r="S10" s="5"/>
    </row>
    <row r="11" spans="1:22" s="7" customFormat="1" x14ac:dyDescent="0.25">
      <c r="A11" s="7">
        <f t="shared" si="0"/>
        <v>2024</v>
      </c>
      <c r="B11" s="7" t="s">
        <v>26</v>
      </c>
      <c r="C11" s="8">
        <v>45545</v>
      </c>
      <c r="D11" s="7" t="s">
        <v>51</v>
      </c>
      <c r="E11" s="7" t="s">
        <v>116</v>
      </c>
      <c r="F11" s="7" t="s">
        <v>17</v>
      </c>
      <c r="G11" s="7" t="s">
        <v>32</v>
      </c>
      <c r="H11" s="1">
        <v>12000</v>
      </c>
      <c r="I11" s="7" t="s">
        <v>58</v>
      </c>
      <c r="J11" s="7" t="s">
        <v>27</v>
      </c>
      <c r="K11" s="11"/>
      <c r="L11" s="16"/>
      <c r="M11" s="2"/>
      <c r="N11" s="17"/>
      <c r="O11" s="1"/>
      <c r="P11" s="1"/>
      <c r="Q11" s="10"/>
      <c r="S11" s="5"/>
    </row>
    <row r="12" spans="1:22" s="7" customFormat="1" x14ac:dyDescent="0.25">
      <c r="C12" s="8"/>
      <c r="H12" s="1"/>
      <c r="K12" s="11"/>
      <c r="L12" s="16"/>
      <c r="M12" s="2"/>
      <c r="N12" s="17"/>
      <c r="O12" s="1"/>
      <c r="P12" s="1"/>
      <c r="Q12" s="10"/>
      <c r="S12" s="5"/>
    </row>
    <row r="13" spans="1:22" s="7" customFormat="1" x14ac:dyDescent="0.25">
      <c r="A13" s="7">
        <f t="shared" si="0"/>
        <v>2024</v>
      </c>
      <c r="B13" s="7" t="s">
        <v>26</v>
      </c>
      <c r="C13" s="8"/>
      <c r="D13" s="7" t="s">
        <v>51</v>
      </c>
      <c r="E13" s="7" t="s">
        <v>116</v>
      </c>
      <c r="F13" s="7" t="s">
        <v>24</v>
      </c>
      <c r="G13" s="7" t="s">
        <v>32</v>
      </c>
      <c r="H13" s="1">
        <v>1169</v>
      </c>
      <c r="I13" s="7" t="s">
        <v>58</v>
      </c>
      <c r="J13" s="7" t="s">
        <v>91</v>
      </c>
      <c r="K13" s="11"/>
      <c r="L13" s="16"/>
      <c r="M13" s="2"/>
      <c r="N13" s="17"/>
      <c r="O13" s="1"/>
      <c r="P13" s="1"/>
      <c r="Q13" s="10"/>
      <c r="S13" s="5"/>
    </row>
    <row r="14" spans="1:22" s="7" customFormat="1" x14ac:dyDescent="0.25">
      <c r="A14" s="7">
        <f>$A$2</f>
        <v>2024</v>
      </c>
      <c r="B14" s="7" t="s">
        <v>26</v>
      </c>
      <c r="C14" s="8"/>
      <c r="D14" s="7" t="s">
        <v>51</v>
      </c>
      <c r="E14" s="7" t="s">
        <v>116</v>
      </c>
      <c r="F14" s="7" t="s">
        <v>12</v>
      </c>
      <c r="G14" s="7" t="s">
        <v>32</v>
      </c>
      <c r="H14" s="1">
        <v>2341</v>
      </c>
      <c r="I14" s="7" t="s">
        <v>58</v>
      </c>
      <c r="J14" s="7" t="s">
        <v>27</v>
      </c>
      <c r="K14" s="11"/>
      <c r="L14" s="16"/>
      <c r="M14" s="2"/>
      <c r="N14" s="17"/>
      <c r="O14" s="1"/>
      <c r="P14" s="1"/>
      <c r="Q14" s="10"/>
      <c r="S14" s="5"/>
    </row>
    <row r="15" spans="1:22" s="7" customFormat="1" x14ac:dyDescent="0.25">
      <c r="A15" s="7">
        <v>2024</v>
      </c>
      <c r="B15" s="7" t="s">
        <v>26</v>
      </c>
      <c r="C15" s="8"/>
      <c r="E15" s="7" t="s">
        <v>278</v>
      </c>
      <c r="F15" s="7" t="s">
        <v>12</v>
      </c>
      <c r="G15" s="7" t="s">
        <v>13</v>
      </c>
      <c r="H15" s="1">
        <v>7500</v>
      </c>
      <c r="I15" s="7" t="s">
        <v>55</v>
      </c>
      <c r="J15" s="7" t="s">
        <v>27</v>
      </c>
      <c r="K15" s="1"/>
      <c r="L15" s="3"/>
      <c r="M15" s="2"/>
      <c r="N15" s="17"/>
      <c r="O15" s="1"/>
      <c r="P15" s="1"/>
      <c r="Q15" s="10"/>
      <c r="S15" s="5"/>
    </row>
    <row r="16" spans="1:22" x14ac:dyDescent="0.25">
      <c r="A16" s="7">
        <v>2024</v>
      </c>
      <c r="B16" s="7" t="s">
        <v>26</v>
      </c>
      <c r="C16" s="8"/>
      <c r="D16" s="7" t="s">
        <v>49</v>
      </c>
      <c r="E16" s="7" t="s">
        <v>86</v>
      </c>
      <c r="F16" s="7" t="s">
        <v>12</v>
      </c>
      <c r="G16" s="7" t="s">
        <v>13</v>
      </c>
      <c r="H16" s="1">
        <v>15000</v>
      </c>
      <c r="I16" s="7" t="s">
        <v>54</v>
      </c>
      <c r="J16" s="7" t="s">
        <v>27</v>
      </c>
      <c r="N16" s="17"/>
      <c r="O16" s="1"/>
      <c r="Q16" s="10"/>
      <c r="R16" s="7"/>
      <c r="S16" s="5"/>
      <c r="T16" s="7"/>
      <c r="U16" s="7"/>
      <c r="V16" s="7"/>
    </row>
    <row r="17" spans="1:22" x14ac:dyDescent="0.25">
      <c r="A17" s="7">
        <v>2024</v>
      </c>
      <c r="B17" s="7" t="s">
        <v>26</v>
      </c>
      <c r="C17" s="8"/>
      <c r="D17" s="7" t="s">
        <v>49</v>
      </c>
      <c r="E17" s="7" t="s">
        <v>85</v>
      </c>
      <c r="F17" s="7" t="s">
        <v>12</v>
      </c>
      <c r="G17" s="7" t="s">
        <v>13</v>
      </c>
      <c r="H17" s="1">
        <v>5000</v>
      </c>
      <c r="I17" s="7" t="s">
        <v>58</v>
      </c>
      <c r="J17" s="7" t="s">
        <v>27</v>
      </c>
      <c r="N17" s="17"/>
      <c r="O17" s="1"/>
      <c r="Q17" s="10"/>
      <c r="R17" s="7"/>
      <c r="S17" s="5"/>
      <c r="T17" s="7"/>
      <c r="U17" s="7"/>
      <c r="V17" s="7"/>
    </row>
    <row r="18" spans="1:22" x14ac:dyDescent="0.25">
      <c r="A18" s="7">
        <v>2024</v>
      </c>
      <c r="B18" t="s">
        <v>26</v>
      </c>
      <c r="C18" s="8"/>
      <c r="E18" t="s">
        <v>117</v>
      </c>
      <c r="F18" t="s">
        <v>12</v>
      </c>
      <c r="G18" t="s">
        <v>13</v>
      </c>
      <c r="H18" s="13">
        <v>7000</v>
      </c>
      <c r="I18" s="7" t="s">
        <v>45</v>
      </c>
      <c r="J18" t="s">
        <v>27</v>
      </c>
    </row>
    <row r="19" spans="1:22" s="7" customFormat="1" x14ac:dyDescent="0.25">
      <c r="C19" s="8"/>
      <c r="H19" s="1"/>
      <c r="K19" s="1"/>
      <c r="L19" s="3"/>
      <c r="M19" s="2"/>
      <c r="N19" s="17"/>
      <c r="O19" s="1"/>
      <c r="P19" s="1"/>
      <c r="Q19" s="10"/>
      <c r="S19" s="5"/>
    </row>
    <row r="20" spans="1:22" s="7" customFormat="1" x14ac:dyDescent="0.25">
      <c r="A20" s="7">
        <f>$A$55</f>
        <v>2024</v>
      </c>
      <c r="B20" s="7" t="s">
        <v>26</v>
      </c>
      <c r="C20" s="8"/>
      <c r="D20" s="7" t="s">
        <v>62</v>
      </c>
      <c r="E20" s="7" t="s">
        <v>63</v>
      </c>
      <c r="F20" s="7" t="s">
        <v>48</v>
      </c>
      <c r="G20" s="7" t="s">
        <v>32</v>
      </c>
      <c r="H20" s="1">
        <v>5000</v>
      </c>
      <c r="I20" s="7" t="s">
        <v>68</v>
      </c>
      <c r="J20" s="7" t="s">
        <v>38</v>
      </c>
      <c r="K20" s="1"/>
      <c r="L20" s="3"/>
      <c r="M20" s="2"/>
      <c r="N20" s="17"/>
      <c r="O20" s="1"/>
      <c r="P20" s="1"/>
      <c r="Q20" s="10"/>
      <c r="S20" s="5"/>
    </row>
    <row r="21" spans="1:22" s="7" customFormat="1" x14ac:dyDescent="0.25">
      <c r="A21" s="7">
        <f t="shared" si="0"/>
        <v>2024</v>
      </c>
      <c r="B21" s="7" t="s">
        <v>26</v>
      </c>
      <c r="C21" s="8"/>
      <c r="D21" s="7" t="s">
        <v>51</v>
      </c>
      <c r="E21" s="7" t="s">
        <v>116</v>
      </c>
      <c r="F21" s="7" t="s">
        <v>46</v>
      </c>
      <c r="G21" s="7" t="s">
        <v>32</v>
      </c>
      <c r="H21" s="1">
        <v>2460</v>
      </c>
      <c r="I21" s="7" t="s">
        <v>58</v>
      </c>
      <c r="J21" s="7" t="s">
        <v>38</v>
      </c>
      <c r="K21" s="11"/>
      <c r="L21" s="16"/>
      <c r="M21" s="2"/>
      <c r="N21" s="17"/>
      <c r="O21" s="1"/>
      <c r="P21" s="1"/>
      <c r="Q21" s="10"/>
      <c r="S21" s="5"/>
    </row>
    <row r="22" spans="1:22" s="7" customFormat="1" x14ac:dyDescent="0.25">
      <c r="A22" s="7">
        <v>2024</v>
      </c>
      <c r="B22" s="7" t="s">
        <v>26</v>
      </c>
      <c r="C22" s="8"/>
      <c r="D22" s="7" t="s">
        <v>51</v>
      </c>
      <c r="E22" s="7" t="s">
        <v>116</v>
      </c>
      <c r="F22" s="7" t="s">
        <v>22</v>
      </c>
      <c r="G22" s="7" t="s">
        <v>32</v>
      </c>
      <c r="H22" s="1">
        <v>2419</v>
      </c>
      <c r="I22" s="7" t="s">
        <v>58</v>
      </c>
      <c r="J22" s="7" t="s">
        <v>38</v>
      </c>
      <c r="K22" s="1"/>
      <c r="L22" s="3"/>
      <c r="M22" s="2"/>
      <c r="N22" s="17"/>
      <c r="O22" s="1"/>
      <c r="P22" s="1"/>
      <c r="Q22" s="10"/>
      <c r="S22" s="5"/>
    </row>
    <row r="23" spans="1:22" s="7" customFormat="1" x14ac:dyDescent="0.25">
      <c r="A23" s="7">
        <f>$A$2</f>
        <v>2024</v>
      </c>
      <c r="B23" s="7" t="s">
        <v>33</v>
      </c>
      <c r="C23" s="8"/>
      <c r="D23" s="7" t="s">
        <v>51</v>
      </c>
      <c r="E23" s="7" t="s">
        <v>116</v>
      </c>
      <c r="F23" s="9" t="s">
        <v>30</v>
      </c>
      <c r="G23" s="7" t="s">
        <v>32</v>
      </c>
      <c r="H23" s="1">
        <v>1388</v>
      </c>
      <c r="I23" s="7" t="s">
        <v>58</v>
      </c>
      <c r="J23" s="7" t="s">
        <v>38</v>
      </c>
      <c r="K23" s="1"/>
      <c r="L23" s="3"/>
      <c r="M23" s="2"/>
      <c r="N23" s="17"/>
      <c r="O23" s="1"/>
      <c r="P23" s="1"/>
      <c r="Q23" s="10"/>
      <c r="S23" s="5"/>
    </row>
    <row r="24" spans="1:22" s="7" customFormat="1" x14ac:dyDescent="0.25">
      <c r="A24" s="7">
        <f>A40</f>
        <v>2024</v>
      </c>
      <c r="B24" s="7" t="s">
        <v>26</v>
      </c>
      <c r="C24" s="8"/>
      <c r="D24" s="7" t="s">
        <v>51</v>
      </c>
      <c r="E24" s="7" t="s">
        <v>116</v>
      </c>
      <c r="F24" s="7" t="s">
        <v>16</v>
      </c>
      <c r="G24" s="7" t="s">
        <v>32</v>
      </c>
      <c r="H24" s="1">
        <f>8325+1721</f>
        <v>10046</v>
      </c>
      <c r="I24" s="7" t="s">
        <v>58</v>
      </c>
      <c r="J24" s="7" t="s">
        <v>38</v>
      </c>
      <c r="K24" s="1"/>
      <c r="L24" s="3"/>
      <c r="M24" s="2"/>
      <c r="N24" s="17"/>
      <c r="O24" s="1"/>
      <c r="P24" s="1"/>
      <c r="Q24" s="10"/>
      <c r="S24" s="5"/>
    </row>
    <row r="25" spans="1:22" s="7" customFormat="1" x14ac:dyDescent="0.25">
      <c r="A25" s="7">
        <f>$A$17</f>
        <v>2024</v>
      </c>
      <c r="B25" s="7" t="s">
        <v>26</v>
      </c>
      <c r="C25" s="8"/>
      <c r="D25" s="7" t="s">
        <v>51</v>
      </c>
      <c r="E25" s="7" t="s">
        <v>59</v>
      </c>
      <c r="F25" s="7" t="s">
        <v>16</v>
      </c>
      <c r="G25" s="7" t="s">
        <v>32</v>
      </c>
      <c r="H25" s="1">
        <v>15000</v>
      </c>
      <c r="I25" s="7" t="s">
        <v>76</v>
      </c>
      <c r="J25" s="7" t="s">
        <v>38</v>
      </c>
      <c r="K25" s="1"/>
      <c r="L25" s="3"/>
      <c r="M25" s="2"/>
      <c r="N25" s="2"/>
      <c r="O25" s="1"/>
      <c r="P25" s="1"/>
      <c r="Q25" s="10"/>
      <c r="S25" s="5"/>
    </row>
    <row r="26" spans="1:22" s="7" customFormat="1" x14ac:dyDescent="0.25">
      <c r="A26" s="7">
        <v>2024</v>
      </c>
      <c r="B26" s="7" t="s">
        <v>26</v>
      </c>
      <c r="C26" s="8"/>
      <c r="D26" s="7" t="s">
        <v>51</v>
      </c>
      <c r="E26" s="7" t="s">
        <v>61</v>
      </c>
      <c r="F26" s="7" t="s">
        <v>16</v>
      </c>
      <c r="G26" s="7" t="s">
        <v>32</v>
      </c>
      <c r="H26" s="1">
        <v>15000</v>
      </c>
      <c r="I26" s="7" t="s">
        <v>54</v>
      </c>
      <c r="J26" s="7" t="s">
        <v>38</v>
      </c>
      <c r="K26" s="1"/>
      <c r="L26" s="3"/>
      <c r="M26" s="2"/>
      <c r="N26" s="2"/>
      <c r="O26" s="1"/>
      <c r="P26" s="1"/>
      <c r="Q26" s="10"/>
      <c r="S26" s="5"/>
    </row>
    <row r="27" spans="1:22" s="7" customFormat="1" x14ac:dyDescent="0.25">
      <c r="A27" s="7">
        <f>$A$55</f>
        <v>2024</v>
      </c>
      <c r="B27" s="7" t="s">
        <v>26</v>
      </c>
      <c r="C27" s="8"/>
      <c r="D27" s="7" t="s">
        <v>62</v>
      </c>
      <c r="E27" s="7" t="s">
        <v>63</v>
      </c>
      <c r="F27" s="7" t="s">
        <v>16</v>
      </c>
      <c r="G27" s="7" t="s">
        <v>32</v>
      </c>
      <c r="H27" s="1">
        <v>12000</v>
      </c>
      <c r="I27" s="7" t="s">
        <v>57</v>
      </c>
      <c r="J27" s="7" t="s">
        <v>38</v>
      </c>
      <c r="K27" s="1"/>
      <c r="L27" s="3"/>
      <c r="M27" s="2"/>
      <c r="N27" s="17"/>
      <c r="O27" s="1"/>
      <c r="P27" s="1"/>
      <c r="Q27" s="10"/>
      <c r="S27" s="5"/>
    </row>
    <row r="28" spans="1:22" s="7" customFormat="1" x14ac:dyDescent="0.25">
      <c r="A28" s="7">
        <f>A77</f>
        <v>2024</v>
      </c>
      <c r="B28" s="7" t="s">
        <v>26</v>
      </c>
      <c r="C28" s="8"/>
      <c r="D28" s="7" t="s">
        <v>51</v>
      </c>
      <c r="E28" s="7" t="s">
        <v>74</v>
      </c>
      <c r="F28" s="7" t="s">
        <v>16</v>
      </c>
      <c r="G28" s="7" t="s">
        <v>32</v>
      </c>
      <c r="H28" s="1">
        <v>10000</v>
      </c>
      <c r="I28" s="7" t="s">
        <v>54</v>
      </c>
      <c r="J28" s="7" t="s">
        <v>38</v>
      </c>
      <c r="K28" s="1"/>
      <c r="L28" s="3"/>
      <c r="M28" s="2"/>
      <c r="N28" s="2"/>
      <c r="O28" s="1"/>
      <c r="P28" s="1"/>
      <c r="Q28" s="10"/>
      <c r="S28" s="5"/>
    </row>
    <row r="29" spans="1:22" s="7" customFormat="1" x14ac:dyDescent="0.25">
      <c r="A29" s="7">
        <f t="shared" si="0"/>
        <v>2024</v>
      </c>
      <c r="B29" s="7" t="s">
        <v>26</v>
      </c>
      <c r="C29" s="8"/>
      <c r="D29" s="7" t="s">
        <v>51</v>
      </c>
      <c r="E29" s="7" t="s">
        <v>112</v>
      </c>
      <c r="F29" s="7" t="s">
        <v>16</v>
      </c>
      <c r="G29" s="7" t="s">
        <v>32</v>
      </c>
      <c r="H29" s="1">
        <v>16000</v>
      </c>
      <c r="I29" s="7" t="s">
        <v>54</v>
      </c>
      <c r="J29" s="7" t="s">
        <v>38</v>
      </c>
      <c r="K29" s="1"/>
      <c r="L29" s="3"/>
      <c r="M29" s="2"/>
      <c r="N29" s="17"/>
      <c r="O29" s="1"/>
      <c r="P29" s="1"/>
      <c r="Q29" s="10"/>
      <c r="S29" s="5"/>
    </row>
    <row r="30" spans="1:22" s="7" customFormat="1" x14ac:dyDescent="0.25">
      <c r="A30" s="7">
        <v>2024</v>
      </c>
      <c r="B30" s="7" t="s">
        <v>26</v>
      </c>
      <c r="C30" s="8"/>
      <c r="D30" s="7" t="s">
        <v>51</v>
      </c>
      <c r="E30" s="7" t="s">
        <v>60</v>
      </c>
      <c r="F30" s="7" t="s">
        <v>16</v>
      </c>
      <c r="G30" s="7" t="s">
        <v>32</v>
      </c>
      <c r="H30" s="1">
        <v>16000</v>
      </c>
      <c r="I30" s="7" t="s">
        <v>53</v>
      </c>
      <c r="J30" s="7" t="s">
        <v>38</v>
      </c>
      <c r="K30" s="1"/>
      <c r="L30" s="3"/>
      <c r="M30" s="2"/>
      <c r="N30" s="2"/>
      <c r="O30" s="1"/>
      <c r="P30" s="1"/>
      <c r="Q30" s="10"/>
      <c r="S30" s="5"/>
    </row>
    <row r="31" spans="1:22" s="7" customFormat="1" x14ac:dyDescent="0.25">
      <c r="A31" s="7">
        <f>$A$2</f>
        <v>2024</v>
      </c>
      <c r="B31" s="7" t="s">
        <v>26</v>
      </c>
      <c r="C31" s="8"/>
      <c r="D31" s="7" t="s">
        <v>51</v>
      </c>
      <c r="E31" s="7" t="s">
        <v>116</v>
      </c>
      <c r="F31" s="7" t="s">
        <v>21</v>
      </c>
      <c r="G31" s="7" t="s">
        <v>32</v>
      </c>
      <c r="H31" s="1">
        <v>2098</v>
      </c>
      <c r="I31" s="7" t="s">
        <v>58</v>
      </c>
      <c r="J31" s="7" t="s">
        <v>38</v>
      </c>
      <c r="K31" s="1"/>
      <c r="L31" s="3"/>
      <c r="M31" s="2"/>
      <c r="N31" s="17"/>
      <c r="O31" s="1"/>
      <c r="P31" s="1"/>
      <c r="Q31" s="10"/>
      <c r="S31" s="5"/>
    </row>
    <row r="32" spans="1:22" s="7" customFormat="1" x14ac:dyDescent="0.25">
      <c r="C32" s="8"/>
      <c r="H32" s="1"/>
      <c r="K32" s="1"/>
      <c r="L32" s="3"/>
      <c r="M32" s="2"/>
      <c r="N32" s="17"/>
      <c r="O32" s="1"/>
      <c r="P32" s="1"/>
      <c r="Q32" s="10"/>
      <c r="S32" s="5"/>
    </row>
    <row r="33" spans="1:22" s="7" customFormat="1" x14ac:dyDescent="0.25">
      <c r="A33" s="7">
        <f>$A$55</f>
        <v>2024</v>
      </c>
      <c r="B33" s="7" t="s">
        <v>26</v>
      </c>
      <c r="C33" s="8"/>
      <c r="D33" s="7" t="s">
        <v>62</v>
      </c>
      <c r="E33" s="7" t="s">
        <v>63</v>
      </c>
      <c r="F33" s="7" t="s">
        <v>21</v>
      </c>
      <c r="G33" s="7" t="s">
        <v>32</v>
      </c>
      <c r="H33" s="1">
        <v>16000</v>
      </c>
      <c r="I33" s="7" t="s">
        <v>57</v>
      </c>
      <c r="J33" s="7" t="s">
        <v>38</v>
      </c>
      <c r="K33" s="1"/>
      <c r="L33" s="3"/>
      <c r="M33" s="2"/>
      <c r="N33" s="17"/>
      <c r="O33" s="1"/>
      <c r="P33" s="1"/>
      <c r="Q33" s="10"/>
      <c r="S33" s="5"/>
    </row>
    <row r="34" spans="1:22" s="7" customFormat="1" x14ac:dyDescent="0.25">
      <c r="A34" s="7">
        <f>$A$2</f>
        <v>2024</v>
      </c>
      <c r="B34" s="7" t="s">
        <v>26</v>
      </c>
      <c r="C34" s="8"/>
      <c r="D34" s="7" t="s">
        <v>51</v>
      </c>
      <c r="E34" s="7" t="s">
        <v>74</v>
      </c>
      <c r="F34" s="7" t="s">
        <v>21</v>
      </c>
      <c r="G34" s="7" t="s">
        <v>32</v>
      </c>
      <c r="H34" s="1">
        <v>21000</v>
      </c>
      <c r="I34" s="7" t="s">
        <v>118</v>
      </c>
      <c r="J34" s="7" t="s">
        <v>38</v>
      </c>
      <c r="K34" s="1"/>
      <c r="L34" s="3"/>
      <c r="M34" s="2"/>
      <c r="N34" s="2"/>
      <c r="O34" s="1"/>
      <c r="P34" s="1"/>
      <c r="Q34" s="10"/>
      <c r="S34" s="5"/>
    </row>
    <row r="35" spans="1:22" x14ac:dyDescent="0.25">
      <c r="B35" s="7"/>
      <c r="C35" s="8"/>
      <c r="D35" s="7"/>
      <c r="E35" s="7"/>
      <c r="F35" s="7"/>
      <c r="G35" s="7"/>
      <c r="H35" s="1"/>
      <c r="J35" s="7"/>
      <c r="N35" s="17"/>
      <c r="O35" s="1"/>
      <c r="Q35" s="10"/>
      <c r="R35" s="7"/>
      <c r="S35" s="5"/>
      <c r="T35" s="7"/>
      <c r="U35" s="7"/>
      <c r="V35" s="7"/>
    </row>
    <row r="36" spans="1:22" s="7" customFormat="1" x14ac:dyDescent="0.25">
      <c r="A36" s="7">
        <f>$A$2</f>
        <v>2024</v>
      </c>
      <c r="B36" s="7" t="s">
        <v>26</v>
      </c>
      <c r="C36" s="8"/>
      <c r="D36" s="7" t="s">
        <v>51</v>
      </c>
      <c r="E36" s="7" t="s">
        <v>60</v>
      </c>
      <c r="F36" s="7" t="s">
        <v>21</v>
      </c>
      <c r="G36" s="7" t="s">
        <v>32</v>
      </c>
      <c r="H36" s="1">
        <v>24000</v>
      </c>
      <c r="I36" s="7" t="s">
        <v>118</v>
      </c>
      <c r="J36" s="7" t="s">
        <v>39</v>
      </c>
      <c r="K36" s="1"/>
      <c r="L36" s="3"/>
      <c r="M36" s="2"/>
      <c r="N36" s="2"/>
      <c r="O36" s="1"/>
      <c r="P36" s="1"/>
      <c r="Q36" s="10"/>
      <c r="S36" s="5"/>
    </row>
    <row r="37" spans="1:22" s="7" customFormat="1" x14ac:dyDescent="0.25">
      <c r="A37" s="7">
        <f>$A$2</f>
        <v>2024</v>
      </c>
      <c r="B37" s="7" t="s">
        <v>26</v>
      </c>
      <c r="C37" s="8"/>
      <c r="D37" s="7" t="s">
        <v>51</v>
      </c>
      <c r="E37" s="7" t="s">
        <v>60</v>
      </c>
      <c r="F37" s="7" t="s">
        <v>21</v>
      </c>
      <c r="G37" s="7" t="s">
        <v>32</v>
      </c>
      <c r="H37" s="1">
        <v>8000</v>
      </c>
      <c r="I37" s="7" t="s">
        <v>57</v>
      </c>
      <c r="J37" s="7" t="s">
        <v>39</v>
      </c>
      <c r="K37" s="1"/>
      <c r="L37" s="3"/>
      <c r="M37" s="2"/>
      <c r="N37" s="2"/>
      <c r="O37" s="1"/>
      <c r="P37" s="1"/>
      <c r="Q37" s="10"/>
      <c r="S37" s="5"/>
    </row>
    <row r="38" spans="1:22" s="7" customFormat="1" x14ac:dyDescent="0.25">
      <c r="A38" s="7">
        <f>$A$2</f>
        <v>2024</v>
      </c>
      <c r="B38" s="7" t="s">
        <v>26</v>
      </c>
      <c r="C38" s="8"/>
      <c r="D38" s="7" t="s">
        <v>51</v>
      </c>
      <c r="E38" s="7" t="s">
        <v>112</v>
      </c>
      <c r="F38" s="7" t="s">
        <v>21</v>
      </c>
      <c r="G38" s="7" t="s">
        <v>32</v>
      </c>
      <c r="H38" s="1">
        <v>10000</v>
      </c>
      <c r="I38" s="26" t="s">
        <v>279</v>
      </c>
      <c r="J38" s="7" t="s">
        <v>39</v>
      </c>
      <c r="K38" s="1"/>
      <c r="L38" s="3"/>
      <c r="M38" s="2"/>
      <c r="N38" s="17"/>
      <c r="O38" s="1"/>
      <c r="P38" s="1"/>
      <c r="Q38" s="10"/>
      <c r="S38" s="5"/>
    </row>
    <row r="39" spans="1:22" x14ac:dyDescent="0.25">
      <c r="B39" s="7"/>
      <c r="C39" s="8"/>
      <c r="D39" s="7"/>
      <c r="E39" s="7"/>
      <c r="F39" s="7"/>
      <c r="G39" s="7"/>
      <c r="H39" s="1"/>
      <c r="I39" s="7"/>
      <c r="J39" s="7"/>
      <c r="N39" s="17"/>
      <c r="O39" s="1"/>
      <c r="Q39" s="10"/>
      <c r="R39" s="7"/>
      <c r="S39" s="5"/>
      <c r="T39" s="7"/>
      <c r="U39" s="7"/>
      <c r="V39" s="7"/>
    </row>
    <row r="40" spans="1:22" x14ac:dyDescent="0.25">
      <c r="A40" s="7">
        <v>2024</v>
      </c>
      <c r="B40" s="7" t="s">
        <v>26</v>
      </c>
      <c r="C40" s="8"/>
      <c r="D40" s="7" t="s">
        <v>49</v>
      </c>
      <c r="E40" s="7" t="s">
        <v>85</v>
      </c>
      <c r="F40" s="7" t="s">
        <v>14</v>
      </c>
      <c r="G40" s="7" t="s">
        <v>13</v>
      </c>
      <c r="H40" s="1">
        <v>4000</v>
      </c>
      <c r="I40" s="7" t="s">
        <v>58</v>
      </c>
      <c r="J40" s="7" t="s">
        <v>274</v>
      </c>
      <c r="N40" s="17"/>
      <c r="O40" s="1"/>
      <c r="Q40" s="10"/>
      <c r="R40" s="7"/>
      <c r="S40" s="5"/>
      <c r="T40" s="7"/>
      <c r="U40" s="7"/>
      <c r="V40" s="7"/>
    </row>
    <row r="41" spans="1:22" x14ac:dyDescent="0.25">
      <c r="B41" s="7"/>
      <c r="C41" s="8"/>
      <c r="D41" s="7"/>
      <c r="E41" s="7"/>
      <c r="F41" s="7"/>
      <c r="G41" s="7"/>
      <c r="H41" s="1"/>
      <c r="I41" s="7"/>
      <c r="J41" s="7"/>
      <c r="N41" s="17"/>
      <c r="O41" s="1"/>
      <c r="Q41" s="10"/>
      <c r="R41" s="7"/>
      <c r="S41" s="5"/>
      <c r="T41" s="7"/>
      <c r="U41" s="7"/>
      <c r="V41" s="7"/>
    </row>
    <row r="42" spans="1:22" s="7" customFormat="1" x14ac:dyDescent="0.25">
      <c r="A42" s="7">
        <v>2024</v>
      </c>
      <c r="B42" s="7" t="s">
        <v>26</v>
      </c>
      <c r="C42" s="8"/>
      <c r="E42" s="7" t="s">
        <v>29</v>
      </c>
      <c r="F42" s="7" t="s">
        <v>18</v>
      </c>
      <c r="G42" s="7" t="s">
        <v>13</v>
      </c>
      <c r="H42" s="1">
        <v>10000</v>
      </c>
      <c r="I42" s="7" t="s">
        <v>56</v>
      </c>
      <c r="J42" s="7" t="s">
        <v>273</v>
      </c>
      <c r="K42" s="1"/>
      <c r="L42" s="3"/>
      <c r="M42" s="2"/>
      <c r="N42" s="17"/>
      <c r="O42" s="1"/>
      <c r="P42" s="1"/>
      <c r="Q42" s="10"/>
      <c r="S42" s="5"/>
    </row>
    <row r="43" spans="1:22" s="7" customFormat="1" x14ac:dyDescent="0.25">
      <c r="A43" s="7">
        <f>$A$2</f>
        <v>2024</v>
      </c>
      <c r="B43" s="7" t="s">
        <v>26</v>
      </c>
      <c r="C43" s="8"/>
      <c r="D43" s="7" t="s">
        <v>51</v>
      </c>
      <c r="E43" s="7" t="s">
        <v>61</v>
      </c>
      <c r="F43" s="7" t="s">
        <v>18</v>
      </c>
      <c r="G43" s="7" t="s">
        <v>32</v>
      </c>
      <c r="H43" s="1">
        <v>15000</v>
      </c>
      <c r="I43" s="7" t="s">
        <v>54</v>
      </c>
      <c r="J43" s="7" t="s">
        <v>39</v>
      </c>
      <c r="K43" s="1"/>
      <c r="L43" s="3"/>
      <c r="M43" s="2"/>
      <c r="N43" s="2"/>
      <c r="O43" s="1"/>
      <c r="P43" s="1"/>
      <c r="Q43" s="10"/>
      <c r="S43" s="5"/>
    </row>
    <row r="44" spans="1:22" s="7" customFormat="1" x14ac:dyDescent="0.25">
      <c r="A44" s="7">
        <f t="shared" si="0"/>
        <v>2024</v>
      </c>
      <c r="B44" s="7" t="s">
        <v>26</v>
      </c>
      <c r="C44" s="8"/>
      <c r="D44" s="7" t="s">
        <v>51</v>
      </c>
      <c r="E44" s="7" t="s">
        <v>116</v>
      </c>
      <c r="F44" s="7" t="s">
        <v>18</v>
      </c>
      <c r="G44" s="7" t="s">
        <v>32</v>
      </c>
      <c r="H44" s="1">
        <v>2069</v>
      </c>
      <c r="I44" s="7" t="s">
        <v>58</v>
      </c>
      <c r="J44" s="7" t="s">
        <v>39</v>
      </c>
      <c r="K44" s="11"/>
      <c r="L44" s="16"/>
      <c r="M44" s="2"/>
      <c r="N44" s="17"/>
      <c r="O44" s="1"/>
      <c r="P44" s="1"/>
      <c r="Q44" s="10"/>
      <c r="S44" s="5"/>
    </row>
    <row r="45" spans="1:22" s="7" customFormat="1" x14ac:dyDescent="0.25">
      <c r="A45" s="7">
        <v>2024</v>
      </c>
      <c r="B45" s="7" t="s">
        <v>26</v>
      </c>
      <c r="C45" s="8"/>
      <c r="D45" s="7" t="s">
        <v>52</v>
      </c>
      <c r="E45" s="7" t="s">
        <v>100</v>
      </c>
      <c r="F45" s="7" t="s">
        <v>18</v>
      </c>
      <c r="G45" s="7" t="s">
        <v>32</v>
      </c>
      <c r="H45" s="1">
        <v>9000</v>
      </c>
      <c r="I45" s="7" t="s">
        <v>105</v>
      </c>
      <c r="J45" s="7" t="s">
        <v>39</v>
      </c>
      <c r="K45" s="1"/>
      <c r="L45" s="3"/>
      <c r="M45" s="2"/>
      <c r="N45" s="17"/>
      <c r="O45" s="1"/>
      <c r="P45" s="1"/>
      <c r="Q45" s="10"/>
      <c r="S45" s="5"/>
    </row>
    <row r="46" spans="1:22" s="7" customFormat="1" x14ac:dyDescent="0.25">
      <c r="A46" s="7">
        <f>$A$2</f>
        <v>2024</v>
      </c>
      <c r="B46" s="7" t="s">
        <v>26</v>
      </c>
      <c r="C46" s="8"/>
      <c r="D46" s="7" t="s">
        <v>51</v>
      </c>
      <c r="E46" s="7" t="s">
        <v>73</v>
      </c>
      <c r="F46" s="7" t="s">
        <v>18</v>
      </c>
      <c r="G46" s="7" t="s">
        <v>32</v>
      </c>
      <c r="H46" s="1">
        <v>8000</v>
      </c>
      <c r="I46" s="7" t="s">
        <v>96</v>
      </c>
      <c r="J46" s="7" t="s">
        <v>39</v>
      </c>
      <c r="K46" s="1"/>
      <c r="L46" s="3"/>
      <c r="M46" s="2"/>
      <c r="N46" s="17"/>
      <c r="O46" s="1"/>
      <c r="P46" s="1"/>
      <c r="Q46" s="10"/>
      <c r="S46" s="5"/>
    </row>
    <row r="47" spans="1:22" s="7" customFormat="1" x14ac:dyDescent="0.25">
      <c r="C47" s="8"/>
      <c r="H47" s="1"/>
      <c r="K47" s="1"/>
      <c r="L47" s="3"/>
      <c r="M47" s="2"/>
      <c r="N47" s="17"/>
      <c r="O47" s="1"/>
      <c r="P47" s="1"/>
      <c r="Q47" s="10"/>
      <c r="S47" s="5"/>
    </row>
    <row r="48" spans="1:22" x14ac:dyDescent="0.25">
      <c r="A48" s="7">
        <v>2024</v>
      </c>
      <c r="B48" s="7" t="s">
        <v>26</v>
      </c>
      <c r="C48" s="8"/>
      <c r="D48" s="7" t="s">
        <v>49</v>
      </c>
      <c r="E48" s="7" t="s">
        <v>86</v>
      </c>
      <c r="F48" s="7" t="s">
        <v>77</v>
      </c>
      <c r="G48" s="7" t="s">
        <v>13</v>
      </c>
      <c r="H48" s="1">
        <v>5000</v>
      </c>
      <c r="I48" s="7" t="s">
        <v>54</v>
      </c>
      <c r="J48" s="7" t="s">
        <v>27</v>
      </c>
      <c r="N48" s="17"/>
      <c r="O48" s="1"/>
      <c r="Q48" s="10"/>
      <c r="R48" s="7"/>
      <c r="S48" s="5"/>
      <c r="T48" s="7"/>
      <c r="U48" s="7"/>
      <c r="V48" s="7"/>
    </row>
    <row r="49" spans="1:22" s="7" customFormat="1" x14ac:dyDescent="0.25">
      <c r="A49" s="7">
        <f>$A$2</f>
        <v>2024</v>
      </c>
      <c r="B49" s="7" t="s">
        <v>26</v>
      </c>
      <c r="C49" s="8"/>
      <c r="D49" s="7" t="s">
        <v>51</v>
      </c>
      <c r="E49" s="7" t="s">
        <v>61</v>
      </c>
      <c r="F49" s="7" t="s">
        <v>286</v>
      </c>
      <c r="G49" s="7" t="s">
        <v>32</v>
      </c>
      <c r="H49" s="1">
        <v>15000</v>
      </c>
      <c r="I49" s="7" t="s">
        <v>283</v>
      </c>
      <c r="J49" s="7" t="s">
        <v>38</v>
      </c>
      <c r="K49" s="1"/>
      <c r="L49" s="3"/>
      <c r="M49" s="2"/>
      <c r="N49" s="2"/>
      <c r="O49" s="1"/>
      <c r="P49" s="1"/>
      <c r="Q49" s="10"/>
      <c r="S49" s="5"/>
    </row>
    <row r="50" spans="1:22" x14ac:dyDescent="0.25">
      <c r="B50" s="7"/>
      <c r="C50" s="8"/>
      <c r="D50" s="7"/>
      <c r="E50" s="7"/>
      <c r="F50" s="7"/>
      <c r="G50" s="7"/>
      <c r="H50" s="1"/>
      <c r="I50" s="7"/>
      <c r="J50" s="7"/>
      <c r="N50" s="17"/>
      <c r="O50" s="1"/>
      <c r="Q50" s="10"/>
      <c r="R50" s="7"/>
      <c r="S50" s="5"/>
      <c r="T50" s="7"/>
      <c r="U50" s="7"/>
      <c r="V50" s="7"/>
    </row>
    <row r="51" spans="1:22" s="7" customFormat="1" x14ac:dyDescent="0.25">
      <c r="A51" s="7">
        <v>2024</v>
      </c>
      <c r="B51" s="7" t="s">
        <v>26</v>
      </c>
      <c r="C51" s="8"/>
      <c r="D51" s="7" t="s">
        <v>52</v>
      </c>
      <c r="E51" s="7" t="s">
        <v>44</v>
      </c>
      <c r="F51" s="7" t="s">
        <v>15</v>
      </c>
      <c r="G51" s="7" t="s">
        <v>13</v>
      </c>
      <c r="H51" s="1">
        <v>85000</v>
      </c>
      <c r="I51" s="7" t="s">
        <v>54</v>
      </c>
      <c r="J51" s="7" t="s">
        <v>271</v>
      </c>
      <c r="K51" s="1"/>
      <c r="L51" s="3"/>
      <c r="M51" s="2"/>
      <c r="N51" s="17"/>
      <c r="O51" s="1"/>
      <c r="P51" s="1"/>
      <c r="Q51" s="10"/>
      <c r="S51" s="5"/>
    </row>
    <row r="52" spans="1:22" x14ac:dyDescent="0.25">
      <c r="A52" s="7">
        <v>2024</v>
      </c>
      <c r="B52" t="s">
        <v>26</v>
      </c>
      <c r="C52" s="8"/>
      <c r="D52" t="s">
        <v>52</v>
      </c>
      <c r="E52" t="s">
        <v>94</v>
      </c>
      <c r="F52" s="7" t="s">
        <v>15</v>
      </c>
      <c r="G52" t="s">
        <v>13</v>
      </c>
      <c r="H52" s="13">
        <v>13000</v>
      </c>
      <c r="I52" s="7" t="s">
        <v>118</v>
      </c>
      <c r="J52" s="7" t="s">
        <v>271</v>
      </c>
    </row>
    <row r="53" spans="1:22" x14ac:dyDescent="0.25">
      <c r="A53" s="7">
        <v>2024</v>
      </c>
      <c r="B53" t="s">
        <v>26</v>
      </c>
      <c r="C53" s="8"/>
      <c r="D53" t="s">
        <v>52</v>
      </c>
      <c r="E53" t="s">
        <v>94</v>
      </c>
      <c r="F53" s="7" t="s">
        <v>15</v>
      </c>
      <c r="G53" t="s">
        <v>13</v>
      </c>
      <c r="H53" s="13">
        <v>13500</v>
      </c>
      <c r="J53" t="s">
        <v>272</v>
      </c>
    </row>
    <row r="54" spans="1:22" x14ac:dyDescent="0.25">
      <c r="A54" s="7">
        <v>2024</v>
      </c>
      <c r="B54" s="7" t="s">
        <v>34</v>
      </c>
      <c r="C54" s="8"/>
      <c r="D54" s="7" t="s">
        <v>49</v>
      </c>
      <c r="E54" s="7" t="s">
        <v>285</v>
      </c>
      <c r="F54" s="7" t="s">
        <v>20</v>
      </c>
      <c r="G54" s="7" t="s">
        <v>13</v>
      </c>
      <c r="H54" s="1">
        <v>30000</v>
      </c>
      <c r="I54" s="7" t="s">
        <v>45</v>
      </c>
      <c r="J54">
        <v>1631</v>
      </c>
      <c r="N54" s="17"/>
      <c r="O54" s="1"/>
      <c r="Q54" s="10"/>
      <c r="R54" s="7"/>
      <c r="S54" s="5"/>
      <c r="T54" s="7"/>
      <c r="U54" s="7"/>
      <c r="V54" s="7"/>
    </row>
    <row r="55" spans="1:22" x14ac:dyDescent="0.25">
      <c r="A55" s="7">
        <v>2024</v>
      </c>
      <c r="B55" s="7" t="s">
        <v>34</v>
      </c>
      <c r="C55" s="8"/>
      <c r="D55" s="7" t="s">
        <v>49</v>
      </c>
      <c r="E55" s="7" t="s">
        <v>135</v>
      </c>
      <c r="F55" s="7" t="s">
        <v>20</v>
      </c>
      <c r="G55" s="7" t="s">
        <v>13</v>
      </c>
      <c r="H55" s="1">
        <v>20000</v>
      </c>
      <c r="I55" s="7" t="s">
        <v>45</v>
      </c>
      <c r="J55">
        <v>1631</v>
      </c>
      <c r="N55" s="17"/>
      <c r="O55" s="1"/>
      <c r="Q55" s="10"/>
      <c r="R55" s="7"/>
      <c r="S55" s="5"/>
      <c r="T55" s="7"/>
      <c r="U55" s="7"/>
      <c r="V55" s="7"/>
    </row>
    <row r="56" spans="1:22" s="7" customFormat="1" x14ac:dyDescent="0.25">
      <c r="A56" s="7">
        <f>$A$2</f>
        <v>2024</v>
      </c>
      <c r="B56" s="7" t="s">
        <v>34</v>
      </c>
      <c r="C56" s="8"/>
      <c r="D56" s="7" t="s">
        <v>51</v>
      </c>
      <c r="E56" s="7" t="s">
        <v>93</v>
      </c>
      <c r="F56" s="7" t="s">
        <v>15</v>
      </c>
      <c r="G56" s="7" t="s">
        <v>13</v>
      </c>
      <c r="H56" s="1">
        <v>30000</v>
      </c>
      <c r="I56" t="s">
        <v>54</v>
      </c>
      <c r="J56" s="7">
        <v>1631</v>
      </c>
      <c r="K56" s="1"/>
      <c r="L56" s="3"/>
      <c r="M56" s="2"/>
      <c r="N56" s="17"/>
      <c r="O56" s="1"/>
      <c r="P56" s="1"/>
      <c r="Q56" s="10"/>
      <c r="S56" s="5"/>
    </row>
    <row r="57" spans="1:22" x14ac:dyDescent="0.25">
      <c r="A57" s="7">
        <v>2024</v>
      </c>
      <c r="B57" s="7" t="s">
        <v>34</v>
      </c>
      <c r="C57" s="8"/>
      <c r="E57" t="s">
        <v>98</v>
      </c>
      <c r="F57" t="s">
        <v>15</v>
      </c>
      <c r="G57" t="s">
        <v>13</v>
      </c>
      <c r="H57" s="13">
        <v>14000</v>
      </c>
      <c r="I57" s="7" t="s">
        <v>45</v>
      </c>
      <c r="J57">
        <v>1631</v>
      </c>
    </row>
    <row r="58" spans="1:22" x14ac:dyDescent="0.25">
      <c r="B58" s="7"/>
      <c r="C58" s="8"/>
      <c r="H58" s="13"/>
      <c r="I58" s="7"/>
    </row>
    <row r="59" spans="1:22" x14ac:dyDescent="0.25">
      <c r="A59" s="7">
        <v>2024</v>
      </c>
      <c r="B59" s="7" t="s">
        <v>26</v>
      </c>
      <c r="C59" s="8"/>
      <c r="D59" s="7" t="s">
        <v>49</v>
      </c>
      <c r="E59" s="7" t="s">
        <v>84</v>
      </c>
      <c r="F59" s="7" t="s">
        <v>15</v>
      </c>
      <c r="G59" s="7" t="s">
        <v>32</v>
      </c>
      <c r="H59" s="1">
        <v>25000</v>
      </c>
      <c r="I59" s="7" t="s">
        <v>45</v>
      </c>
      <c r="J59" s="7">
        <v>1992</v>
      </c>
      <c r="N59" s="17"/>
      <c r="O59" s="1"/>
      <c r="Q59" s="10"/>
      <c r="R59" s="7"/>
      <c r="S59" s="5"/>
      <c r="T59" s="7"/>
      <c r="U59" s="7"/>
      <c r="V59" s="7"/>
    </row>
    <row r="60" spans="1:22" x14ac:dyDescent="0.25">
      <c r="A60" s="7">
        <v>2024</v>
      </c>
      <c r="B60" s="7" t="s">
        <v>26</v>
      </c>
      <c r="C60" s="8"/>
      <c r="D60" s="7" t="s">
        <v>49</v>
      </c>
      <c r="E60" s="7" t="s">
        <v>128</v>
      </c>
      <c r="F60" s="12" t="s">
        <v>15</v>
      </c>
      <c r="G60" s="12" t="s">
        <v>32</v>
      </c>
      <c r="H60" s="13">
        <v>60000</v>
      </c>
      <c r="I60" s="7"/>
      <c r="J60" s="12">
        <v>121</v>
      </c>
      <c r="N60" s="17"/>
      <c r="O60" s="13"/>
      <c r="Q60" s="10"/>
      <c r="R60" s="7"/>
      <c r="S60" s="5"/>
      <c r="T60" s="7"/>
      <c r="U60" s="7"/>
      <c r="V60" s="7"/>
    </row>
    <row r="61" spans="1:22" s="7" customFormat="1" x14ac:dyDescent="0.25">
      <c r="A61" s="7">
        <f>$A$2</f>
        <v>2024</v>
      </c>
      <c r="B61" s="7" t="s">
        <v>26</v>
      </c>
      <c r="C61" s="8"/>
      <c r="D61" s="7" t="s">
        <v>51</v>
      </c>
      <c r="E61" s="7" t="s">
        <v>116</v>
      </c>
      <c r="F61" s="7" t="s">
        <v>15</v>
      </c>
      <c r="G61" s="7" t="s">
        <v>32</v>
      </c>
      <c r="H61" s="1">
        <f>(2071+2089+4865+16278+2749+1957)</f>
        <v>30009</v>
      </c>
      <c r="I61" s="7" t="s">
        <v>58</v>
      </c>
      <c r="J61" s="7">
        <v>1992</v>
      </c>
      <c r="K61" s="1"/>
      <c r="L61" s="3"/>
      <c r="M61" s="2"/>
      <c r="N61" s="17"/>
      <c r="O61" s="1"/>
      <c r="P61" s="1"/>
      <c r="Q61" s="10"/>
      <c r="S61" s="5"/>
    </row>
    <row r="62" spans="1:22" s="7" customFormat="1" x14ac:dyDescent="0.25">
      <c r="A62" s="7">
        <f>$A$2</f>
        <v>2024</v>
      </c>
      <c r="B62" s="7" t="s">
        <v>26</v>
      </c>
      <c r="C62" s="8"/>
      <c r="D62" s="7" t="s">
        <v>51</v>
      </c>
      <c r="E62" s="7" t="s">
        <v>108</v>
      </c>
      <c r="F62" s="7" t="s">
        <v>15</v>
      </c>
      <c r="G62" s="7" t="s">
        <v>32</v>
      </c>
      <c r="H62" s="1">
        <v>17500</v>
      </c>
      <c r="I62" t="s">
        <v>54</v>
      </c>
      <c r="J62" s="12">
        <v>121</v>
      </c>
      <c r="K62" s="1"/>
      <c r="L62" s="3"/>
      <c r="M62" s="2"/>
      <c r="N62" s="17"/>
      <c r="O62" s="1"/>
      <c r="P62" s="1"/>
      <c r="Q62" s="10"/>
      <c r="S62" s="5"/>
    </row>
    <row r="63" spans="1:22" s="7" customFormat="1" x14ac:dyDescent="0.25">
      <c r="A63" s="7">
        <f>$A$2</f>
        <v>2024</v>
      </c>
      <c r="B63" s="7" t="s">
        <v>26</v>
      </c>
      <c r="C63" s="8"/>
      <c r="D63" s="7" t="s">
        <v>51</v>
      </c>
      <c r="E63" s="7" t="s">
        <v>59</v>
      </c>
      <c r="F63" s="7" t="s">
        <v>15</v>
      </c>
      <c r="G63" s="7" t="s">
        <v>32</v>
      </c>
      <c r="H63" s="1">
        <v>15000</v>
      </c>
      <c r="I63" s="7" t="s">
        <v>53</v>
      </c>
      <c r="J63" s="12">
        <v>121</v>
      </c>
      <c r="K63" s="1"/>
      <c r="L63" s="3"/>
      <c r="M63" s="2"/>
      <c r="N63" s="17"/>
      <c r="O63" s="1"/>
      <c r="P63" s="1"/>
      <c r="Q63" s="10"/>
      <c r="S63" s="5"/>
    </row>
    <row r="64" spans="1:22" s="7" customFormat="1" x14ac:dyDescent="0.25">
      <c r="A64" s="7">
        <v>2024</v>
      </c>
      <c r="B64" s="7" t="s">
        <v>26</v>
      </c>
      <c r="C64" s="8"/>
      <c r="D64" s="7" t="s">
        <v>50</v>
      </c>
      <c r="E64" s="7" t="s">
        <v>87</v>
      </c>
      <c r="F64" s="7" t="s">
        <v>15</v>
      </c>
      <c r="G64" s="7" t="s">
        <v>32</v>
      </c>
      <c r="H64" s="1">
        <v>8000</v>
      </c>
      <c r="I64" s="7" t="s">
        <v>54</v>
      </c>
      <c r="J64" s="12">
        <v>121</v>
      </c>
      <c r="K64" s="1"/>
      <c r="L64" s="3"/>
      <c r="M64" s="2"/>
      <c r="N64" s="17"/>
      <c r="O64" s="1"/>
      <c r="P64" s="1"/>
      <c r="Q64" s="10"/>
      <c r="S64" s="5"/>
    </row>
    <row r="65" spans="1:22" s="7" customFormat="1" x14ac:dyDescent="0.25">
      <c r="A65" s="7">
        <v>2024</v>
      </c>
      <c r="B65" s="7" t="s">
        <v>26</v>
      </c>
      <c r="C65" s="8"/>
      <c r="D65" s="7" t="s">
        <v>50</v>
      </c>
      <c r="E65" s="7" t="s">
        <v>103</v>
      </c>
      <c r="F65" s="7" t="s">
        <v>15</v>
      </c>
      <c r="G65" s="7" t="s">
        <v>32</v>
      </c>
      <c r="H65" s="1">
        <v>8000</v>
      </c>
      <c r="I65" s="7" t="s">
        <v>45</v>
      </c>
      <c r="J65" s="12">
        <v>121</v>
      </c>
      <c r="K65" s="1"/>
      <c r="L65" s="3"/>
      <c r="M65" s="2"/>
      <c r="N65" s="17"/>
      <c r="O65" s="1"/>
      <c r="P65" s="1"/>
      <c r="Q65" s="10"/>
      <c r="S65" s="5"/>
    </row>
    <row r="66" spans="1:22" s="7" customFormat="1" x14ac:dyDescent="0.25">
      <c r="A66" s="7">
        <v>2024</v>
      </c>
      <c r="B66" s="7" t="s">
        <v>26</v>
      </c>
      <c r="C66" s="8"/>
      <c r="D66" s="7" t="s">
        <v>50</v>
      </c>
      <c r="E66" s="7" t="s">
        <v>104</v>
      </c>
      <c r="F66" s="7" t="s">
        <v>15</v>
      </c>
      <c r="G66" s="7" t="s">
        <v>32</v>
      </c>
      <c r="H66" s="1">
        <v>16000</v>
      </c>
      <c r="I66" s="7" t="s">
        <v>45</v>
      </c>
      <c r="J66" s="12">
        <v>121</v>
      </c>
      <c r="K66" s="1"/>
      <c r="L66" s="3"/>
      <c r="M66" s="2"/>
      <c r="N66" s="17"/>
      <c r="O66" s="1"/>
      <c r="P66" s="1"/>
      <c r="Q66" s="10"/>
      <c r="S66" s="5"/>
    </row>
    <row r="67" spans="1:22" s="7" customFormat="1" x14ac:dyDescent="0.25">
      <c r="A67" s="7">
        <v>2024</v>
      </c>
      <c r="B67" s="7" t="s">
        <v>26</v>
      </c>
      <c r="C67" s="8"/>
      <c r="D67" s="7" t="s">
        <v>50</v>
      </c>
      <c r="E67" s="7" t="s">
        <v>66</v>
      </c>
      <c r="F67" s="7" t="s">
        <v>15</v>
      </c>
      <c r="G67" s="7" t="s">
        <v>32</v>
      </c>
      <c r="H67" s="1">
        <v>16000</v>
      </c>
      <c r="I67" s="7" t="s">
        <v>56</v>
      </c>
      <c r="J67" s="12">
        <v>121</v>
      </c>
      <c r="K67" s="1"/>
      <c r="L67" s="3"/>
      <c r="M67" s="2"/>
      <c r="N67" s="17"/>
      <c r="O67" s="1"/>
      <c r="P67" s="1"/>
      <c r="Q67" s="10"/>
      <c r="S67" s="5"/>
    </row>
    <row r="68" spans="1:22" s="7" customFormat="1" x14ac:dyDescent="0.25">
      <c r="A68" s="7">
        <v>2024</v>
      </c>
      <c r="B68" s="7" t="s">
        <v>26</v>
      </c>
      <c r="C68" s="8"/>
      <c r="D68" s="7" t="s">
        <v>50</v>
      </c>
      <c r="E68" s="7" t="s">
        <v>66</v>
      </c>
      <c r="F68" s="7" t="s">
        <v>15</v>
      </c>
      <c r="G68" s="7" t="s">
        <v>32</v>
      </c>
      <c r="H68" s="1">
        <v>16000</v>
      </c>
      <c r="I68" s="7" t="s">
        <v>57</v>
      </c>
      <c r="J68" s="12">
        <v>121</v>
      </c>
      <c r="K68" s="1"/>
      <c r="L68" s="3"/>
      <c r="M68" s="2"/>
      <c r="N68" s="17"/>
      <c r="O68" s="1"/>
      <c r="P68" s="1"/>
      <c r="Q68" s="10"/>
      <c r="S68" s="5"/>
    </row>
    <row r="69" spans="1:22" s="7" customFormat="1" x14ac:dyDescent="0.25">
      <c r="A69" s="7">
        <f>$A$2</f>
        <v>2024</v>
      </c>
      <c r="B69" s="7" t="s">
        <v>26</v>
      </c>
      <c r="C69" s="8"/>
      <c r="D69" s="7" t="s">
        <v>51</v>
      </c>
      <c r="E69" s="7" t="s">
        <v>275</v>
      </c>
      <c r="F69" s="7" t="s">
        <v>15</v>
      </c>
      <c r="G69" s="7" t="s">
        <v>32</v>
      </c>
      <c r="H69" s="1">
        <v>15000</v>
      </c>
      <c r="I69" t="s">
        <v>54</v>
      </c>
      <c r="J69" s="7">
        <v>1992</v>
      </c>
      <c r="K69" s="1"/>
      <c r="L69" s="3"/>
      <c r="M69" s="2"/>
      <c r="N69" s="17"/>
      <c r="O69" s="1"/>
      <c r="P69" s="1"/>
      <c r="Q69" s="10"/>
      <c r="S69" s="5"/>
    </row>
    <row r="70" spans="1:22" s="7" customFormat="1" x14ac:dyDescent="0.25">
      <c r="A70" s="7">
        <f>$A$2</f>
        <v>2024</v>
      </c>
      <c r="B70" s="7" t="s">
        <v>26</v>
      </c>
      <c r="C70" s="8"/>
      <c r="D70" s="7" t="s">
        <v>51</v>
      </c>
      <c r="E70" s="7" t="s">
        <v>113</v>
      </c>
      <c r="F70" s="7" t="s">
        <v>15</v>
      </c>
      <c r="G70" s="7" t="s">
        <v>32</v>
      </c>
      <c r="H70" s="1">
        <v>14000</v>
      </c>
      <c r="I70" s="7" t="s">
        <v>72</v>
      </c>
      <c r="J70" s="7">
        <v>1992</v>
      </c>
      <c r="K70" s="1"/>
      <c r="L70" s="3"/>
      <c r="M70" s="2"/>
      <c r="N70" s="17"/>
      <c r="O70" s="1"/>
      <c r="P70" s="1"/>
      <c r="Q70" s="10"/>
      <c r="S70" s="5"/>
    </row>
    <row r="71" spans="1:22" s="7" customFormat="1" x14ac:dyDescent="0.25">
      <c r="A71" s="7">
        <f>$A$2</f>
        <v>2024</v>
      </c>
      <c r="B71" s="7" t="s">
        <v>26</v>
      </c>
      <c r="C71" s="8"/>
      <c r="D71" s="7" t="s">
        <v>51</v>
      </c>
      <c r="E71" s="7" t="s">
        <v>97</v>
      </c>
      <c r="F71" s="7" t="s">
        <v>15</v>
      </c>
      <c r="G71" s="7" t="s">
        <v>32</v>
      </c>
      <c r="H71" s="1">
        <v>5000</v>
      </c>
      <c r="I71" s="7" t="s">
        <v>72</v>
      </c>
      <c r="J71" s="7">
        <v>1992</v>
      </c>
      <c r="K71" s="1"/>
      <c r="L71" s="3"/>
      <c r="M71" s="2"/>
      <c r="N71" s="17"/>
      <c r="O71" s="1"/>
      <c r="P71" s="1"/>
      <c r="Q71" s="10"/>
      <c r="S71" s="5"/>
    </row>
    <row r="72" spans="1:22" s="7" customFormat="1" x14ac:dyDescent="0.25">
      <c r="C72" s="8"/>
      <c r="H72" s="1"/>
      <c r="K72" s="1"/>
      <c r="L72" s="3"/>
      <c r="M72" s="2"/>
      <c r="N72" s="17"/>
      <c r="O72" s="1"/>
      <c r="P72" s="1"/>
      <c r="Q72" s="10"/>
      <c r="S72" s="5"/>
    </row>
    <row r="73" spans="1:22" x14ac:dyDescent="0.25">
      <c r="A73" s="7">
        <v>2024</v>
      </c>
      <c r="B73" t="s">
        <v>26</v>
      </c>
      <c r="C73" s="8"/>
      <c r="D73" t="s">
        <v>52</v>
      </c>
      <c r="E73" t="s">
        <v>47</v>
      </c>
      <c r="F73" t="s">
        <v>15</v>
      </c>
      <c r="G73" t="s">
        <v>13</v>
      </c>
      <c r="H73" s="13">
        <v>25000</v>
      </c>
      <c r="I73" t="s">
        <v>54</v>
      </c>
      <c r="J73" t="s">
        <v>272</v>
      </c>
    </row>
    <row r="74" spans="1:22" x14ac:dyDescent="0.25">
      <c r="A74" s="7">
        <v>2024</v>
      </c>
      <c r="B74" s="7" t="s">
        <v>34</v>
      </c>
      <c r="C74" s="8"/>
      <c r="D74" t="s">
        <v>52</v>
      </c>
      <c r="E74" t="s">
        <v>43</v>
      </c>
      <c r="F74" t="s">
        <v>15</v>
      </c>
      <c r="G74" t="s">
        <v>13</v>
      </c>
      <c r="H74" s="1">
        <v>6500</v>
      </c>
      <c r="I74" t="s">
        <v>54</v>
      </c>
      <c r="J74" t="s">
        <v>272</v>
      </c>
    </row>
    <row r="75" spans="1:22" s="7" customFormat="1" x14ac:dyDescent="0.25">
      <c r="A75" s="7">
        <f>$A$2</f>
        <v>2024</v>
      </c>
      <c r="B75" s="7" t="s">
        <v>26</v>
      </c>
      <c r="C75" s="8"/>
      <c r="D75" s="7" t="s">
        <v>51</v>
      </c>
      <c r="E75" s="7" t="s">
        <v>108</v>
      </c>
      <c r="F75" s="7" t="s">
        <v>15</v>
      </c>
      <c r="G75" t="s">
        <v>13</v>
      </c>
      <c r="H75" s="1">
        <v>12000</v>
      </c>
      <c r="I75" t="s">
        <v>54</v>
      </c>
      <c r="J75" t="s">
        <v>272</v>
      </c>
      <c r="K75" s="1"/>
      <c r="L75" s="3"/>
      <c r="M75" s="2"/>
      <c r="N75" s="17"/>
      <c r="O75" s="1"/>
      <c r="P75" s="1"/>
      <c r="Q75" s="10"/>
      <c r="S75" s="5"/>
    </row>
    <row r="76" spans="1:22" s="7" customFormat="1" x14ac:dyDescent="0.25">
      <c r="A76" s="7">
        <v>2024</v>
      </c>
      <c r="B76" s="7" t="s">
        <v>26</v>
      </c>
      <c r="C76" s="8"/>
      <c r="E76" s="7" t="s">
        <v>31</v>
      </c>
      <c r="F76" s="7" t="s">
        <v>20</v>
      </c>
      <c r="G76" s="7" t="s">
        <v>13</v>
      </c>
      <c r="H76" s="1">
        <v>20000</v>
      </c>
      <c r="I76" s="7" t="s">
        <v>58</v>
      </c>
      <c r="J76" t="s">
        <v>272</v>
      </c>
      <c r="K76" s="1"/>
      <c r="L76" s="3"/>
      <c r="M76" s="2"/>
      <c r="N76" s="17"/>
      <c r="O76" s="1"/>
      <c r="P76" s="1"/>
      <c r="Q76" s="10"/>
      <c r="S76" s="5"/>
    </row>
    <row r="77" spans="1:22" x14ac:dyDescent="0.25">
      <c r="A77" s="7">
        <v>2024</v>
      </c>
      <c r="B77" s="7" t="s">
        <v>26</v>
      </c>
      <c r="C77" s="8"/>
      <c r="D77" s="7" t="s">
        <v>49</v>
      </c>
      <c r="E77" s="7" t="s">
        <v>85</v>
      </c>
      <c r="F77" s="7" t="s">
        <v>20</v>
      </c>
      <c r="G77" s="7" t="s">
        <v>13</v>
      </c>
      <c r="H77" s="1">
        <v>24000</v>
      </c>
      <c r="I77" s="7" t="s">
        <v>58</v>
      </c>
      <c r="J77" s="7">
        <v>1633</v>
      </c>
      <c r="N77" s="17"/>
      <c r="O77" s="1"/>
      <c r="Q77" s="10"/>
      <c r="R77" s="7"/>
      <c r="S77" s="5"/>
      <c r="T77" s="7"/>
      <c r="U77" s="7"/>
      <c r="V77" s="7"/>
    </row>
    <row r="78" spans="1:22" s="7" customFormat="1" x14ac:dyDescent="0.25">
      <c r="A78" s="7">
        <f>$A$2</f>
        <v>2024</v>
      </c>
      <c r="B78" s="7" t="s">
        <v>26</v>
      </c>
      <c r="C78" s="8"/>
      <c r="D78" s="7" t="s">
        <v>51</v>
      </c>
      <c r="E78" s="7" t="s">
        <v>109</v>
      </c>
      <c r="F78" s="7" t="s">
        <v>15</v>
      </c>
      <c r="G78" s="7" t="s">
        <v>13</v>
      </c>
      <c r="H78" s="1">
        <v>20000</v>
      </c>
      <c r="I78" s="7" t="s">
        <v>53</v>
      </c>
      <c r="J78" s="7">
        <v>1633</v>
      </c>
      <c r="K78" s="1"/>
      <c r="L78" s="3"/>
      <c r="M78" s="2"/>
      <c r="N78" s="17"/>
      <c r="O78" s="1"/>
      <c r="P78" s="1"/>
      <c r="Q78" s="10"/>
      <c r="S78" s="5"/>
    </row>
    <row r="79" spans="1:22" x14ac:dyDescent="0.25">
      <c r="A79" s="7">
        <v>2024</v>
      </c>
      <c r="B79" s="7" t="s">
        <v>26</v>
      </c>
      <c r="C79" s="8"/>
      <c r="D79" s="7" t="s">
        <v>49</v>
      </c>
      <c r="E79" s="7" t="s">
        <v>86</v>
      </c>
      <c r="F79" s="12" t="s">
        <v>15</v>
      </c>
      <c r="G79" s="12" t="s">
        <v>13</v>
      </c>
      <c r="H79" s="13">
        <v>28000</v>
      </c>
      <c r="I79" s="7" t="s">
        <v>54</v>
      </c>
      <c r="J79" s="12">
        <v>1633</v>
      </c>
      <c r="N79" s="17"/>
      <c r="O79" s="13"/>
      <c r="Q79" s="10"/>
      <c r="R79" s="7"/>
      <c r="S79" s="5"/>
      <c r="T79" s="7"/>
      <c r="U79" s="7"/>
      <c r="V79" s="7"/>
    </row>
    <row r="80" spans="1:22" x14ac:dyDescent="0.25">
      <c r="A80" s="7">
        <v>2024</v>
      </c>
      <c r="B80" s="7" t="s">
        <v>26</v>
      </c>
      <c r="C80" s="8"/>
      <c r="D80" s="7" t="s">
        <v>49</v>
      </c>
      <c r="E80" s="12" t="s">
        <v>284</v>
      </c>
      <c r="F80" s="12" t="s">
        <v>15</v>
      </c>
      <c r="G80" s="12" t="s">
        <v>13</v>
      </c>
      <c r="H80" s="13">
        <v>25000</v>
      </c>
      <c r="I80" t="s">
        <v>54</v>
      </c>
      <c r="J80">
        <v>15213</v>
      </c>
      <c r="N80" s="17"/>
      <c r="O80" s="13"/>
      <c r="Q80" s="10"/>
      <c r="R80" s="7"/>
      <c r="S80" s="5"/>
      <c r="T80" s="7"/>
      <c r="U80" s="7"/>
      <c r="V80" s="7"/>
    </row>
    <row r="81" spans="1:22" x14ac:dyDescent="0.25">
      <c r="A81" s="7">
        <v>2024</v>
      </c>
      <c r="B81" s="7" t="s">
        <v>26</v>
      </c>
      <c r="C81" s="8"/>
      <c r="D81" s="7" t="s">
        <v>49</v>
      </c>
      <c r="E81" s="7" t="s">
        <v>129</v>
      </c>
      <c r="F81" s="12" t="s">
        <v>15</v>
      </c>
      <c r="G81" s="12" t="s">
        <v>13</v>
      </c>
      <c r="H81" s="13">
        <v>60000</v>
      </c>
      <c r="I81" s="7" t="s">
        <v>45</v>
      </c>
      <c r="J81" s="12">
        <v>1631</v>
      </c>
      <c r="N81" s="17"/>
      <c r="O81" s="13"/>
      <c r="Q81" s="10"/>
      <c r="R81" s="7"/>
      <c r="S81" s="5"/>
      <c r="T81" s="7"/>
      <c r="U81" s="7"/>
      <c r="V81" s="7"/>
    </row>
    <row r="82" spans="1:22" x14ac:dyDescent="0.25">
      <c r="A82" s="7">
        <v>2024</v>
      </c>
      <c r="B82" s="7" t="s">
        <v>26</v>
      </c>
      <c r="C82" s="8"/>
      <c r="D82" s="7" t="s">
        <v>49</v>
      </c>
      <c r="E82" s="12" t="s">
        <v>136</v>
      </c>
      <c r="F82" s="12" t="s">
        <v>15</v>
      </c>
      <c r="G82" s="12" t="s">
        <v>13</v>
      </c>
      <c r="H82" s="13">
        <v>45000</v>
      </c>
      <c r="I82" s="7" t="s">
        <v>118</v>
      </c>
      <c r="J82" t="s">
        <v>272</v>
      </c>
      <c r="N82" s="17"/>
      <c r="O82" s="13"/>
      <c r="Q82" s="10"/>
      <c r="R82" s="7"/>
      <c r="S82" s="5"/>
      <c r="T82" s="7"/>
      <c r="U82" s="7"/>
      <c r="V82" s="7"/>
    </row>
    <row r="83" spans="1:22" x14ac:dyDescent="0.25">
      <c r="A83" s="7">
        <v>2024</v>
      </c>
      <c r="B83" s="7" t="s">
        <v>26</v>
      </c>
      <c r="C83" s="8"/>
      <c r="D83" s="7" t="s">
        <v>49</v>
      </c>
      <c r="E83" s="7" t="s">
        <v>132</v>
      </c>
      <c r="F83" s="12" t="s">
        <v>15</v>
      </c>
      <c r="G83" s="12" t="s">
        <v>13</v>
      </c>
      <c r="H83" s="13">
        <v>28000</v>
      </c>
      <c r="I83" s="7" t="s">
        <v>53</v>
      </c>
      <c r="J83" s="12">
        <v>1633</v>
      </c>
      <c r="N83" s="17"/>
      <c r="O83" s="13"/>
      <c r="Q83" s="10"/>
      <c r="R83" s="7"/>
      <c r="S83" s="5"/>
      <c r="T83" s="7"/>
      <c r="U83" s="7"/>
      <c r="V83" s="7"/>
    </row>
    <row r="84" spans="1:22" x14ac:dyDescent="0.25">
      <c r="A84" s="7">
        <v>2024</v>
      </c>
      <c r="B84" s="7" t="s">
        <v>26</v>
      </c>
      <c r="C84" s="8"/>
      <c r="D84" s="7" t="s">
        <v>49</v>
      </c>
      <c r="E84" s="7" t="s">
        <v>125</v>
      </c>
      <c r="F84" s="12" t="s">
        <v>15</v>
      </c>
      <c r="G84" s="12" t="s">
        <v>13</v>
      </c>
      <c r="H84" s="13">
        <v>16000</v>
      </c>
      <c r="I84" s="7" t="s">
        <v>53</v>
      </c>
      <c r="J84" s="12">
        <v>187</v>
      </c>
      <c r="N84" s="17"/>
      <c r="O84" s="13"/>
      <c r="Q84" s="10"/>
      <c r="R84" s="7"/>
      <c r="S84" s="5"/>
      <c r="T84" s="7"/>
      <c r="U84" s="7"/>
      <c r="V84" s="7"/>
    </row>
    <row r="85" spans="1:22" x14ac:dyDescent="0.25">
      <c r="A85" s="7">
        <v>2024</v>
      </c>
      <c r="B85" s="7" t="s">
        <v>26</v>
      </c>
      <c r="C85" s="8"/>
      <c r="D85" s="7" t="s">
        <v>49</v>
      </c>
      <c r="E85" s="7" t="s">
        <v>133</v>
      </c>
      <c r="F85" s="12" t="s">
        <v>15</v>
      </c>
      <c r="G85" s="12" t="s">
        <v>13</v>
      </c>
      <c r="H85" s="13">
        <v>15000</v>
      </c>
      <c r="I85" s="7" t="s">
        <v>53</v>
      </c>
      <c r="J85">
        <v>15213</v>
      </c>
      <c r="N85" s="17"/>
      <c r="O85" s="13"/>
      <c r="Q85" s="10"/>
      <c r="R85" s="7"/>
      <c r="S85" s="5"/>
      <c r="T85" s="7"/>
      <c r="U85" s="7"/>
      <c r="V85" s="7"/>
    </row>
    <row r="86" spans="1:22" x14ac:dyDescent="0.25">
      <c r="A86" s="7">
        <v>2024</v>
      </c>
      <c r="B86" s="7" t="s">
        <v>26</v>
      </c>
      <c r="C86" s="8"/>
      <c r="D86" s="7" t="s">
        <v>49</v>
      </c>
      <c r="E86" s="7" t="s">
        <v>138</v>
      </c>
      <c r="F86" s="12" t="s">
        <v>15</v>
      </c>
      <c r="G86" s="12" t="s">
        <v>13</v>
      </c>
      <c r="H86" s="13">
        <v>15000</v>
      </c>
      <c r="I86" s="7" t="s">
        <v>53</v>
      </c>
      <c r="J86">
        <v>15213</v>
      </c>
      <c r="N86" s="17"/>
      <c r="O86" s="13"/>
      <c r="Q86" s="10"/>
      <c r="R86" s="7"/>
      <c r="S86" s="5"/>
      <c r="T86" s="7"/>
      <c r="U86" s="7"/>
      <c r="V86" s="7"/>
    </row>
    <row r="87" spans="1:22" x14ac:dyDescent="0.25">
      <c r="A87" s="7">
        <v>2024</v>
      </c>
      <c r="B87" s="7" t="s">
        <v>26</v>
      </c>
      <c r="C87" s="8"/>
      <c r="D87" s="7" t="s">
        <v>49</v>
      </c>
      <c r="E87" s="7" t="s">
        <v>137</v>
      </c>
      <c r="F87" s="7" t="s">
        <v>15</v>
      </c>
      <c r="G87" s="7" t="s">
        <v>13</v>
      </c>
      <c r="H87" s="1">
        <v>16000</v>
      </c>
      <c r="I87" s="7"/>
      <c r="J87" t="s">
        <v>272</v>
      </c>
      <c r="N87" s="17"/>
      <c r="O87" s="1"/>
      <c r="Q87" s="10"/>
      <c r="R87" s="7"/>
      <c r="S87" s="5"/>
      <c r="T87" s="7"/>
      <c r="U87" s="7"/>
      <c r="V87" s="7"/>
    </row>
    <row r="88" spans="1:22" s="7" customFormat="1" x14ac:dyDescent="0.25">
      <c r="A88" s="7">
        <f>$A$2</f>
        <v>2024</v>
      </c>
      <c r="B88" s="7" t="s">
        <v>26</v>
      </c>
      <c r="C88" s="8"/>
      <c r="D88" s="7" t="s">
        <v>51</v>
      </c>
      <c r="E88" s="7" t="s">
        <v>110</v>
      </c>
      <c r="F88" s="7" t="s">
        <v>15</v>
      </c>
      <c r="G88" s="7" t="s">
        <v>13</v>
      </c>
      <c r="H88" s="1">
        <v>15000</v>
      </c>
      <c r="I88" s="7" t="s">
        <v>68</v>
      </c>
      <c r="J88" t="s">
        <v>272</v>
      </c>
      <c r="K88" s="1"/>
      <c r="L88" s="3"/>
      <c r="M88" s="2"/>
      <c r="N88" s="17"/>
      <c r="O88" s="1"/>
      <c r="P88" s="1"/>
      <c r="Q88" s="10"/>
      <c r="S88" s="5"/>
    </row>
    <row r="89" spans="1:22" s="7" customFormat="1" x14ac:dyDescent="0.25">
      <c r="A89" s="7">
        <v>2024</v>
      </c>
      <c r="B89" s="7" t="s">
        <v>26</v>
      </c>
      <c r="C89" s="8"/>
      <c r="E89" s="7" t="s">
        <v>29</v>
      </c>
      <c r="F89" s="7" t="s">
        <v>15</v>
      </c>
      <c r="G89" s="7" t="s">
        <v>13</v>
      </c>
      <c r="H89" s="1">
        <v>12000</v>
      </c>
      <c r="I89" s="7" t="s">
        <v>56</v>
      </c>
      <c r="J89" s="7">
        <v>15213</v>
      </c>
      <c r="K89" s="1"/>
      <c r="L89" s="3"/>
      <c r="M89" s="2"/>
      <c r="N89" s="17"/>
      <c r="O89" s="1"/>
      <c r="P89" s="1"/>
      <c r="Q89" s="10"/>
      <c r="S89" s="5"/>
    </row>
    <row r="90" spans="1:22" s="7" customFormat="1" x14ac:dyDescent="0.25">
      <c r="A90" s="7">
        <f t="shared" si="0"/>
        <v>2024</v>
      </c>
      <c r="B90" s="7" t="s">
        <v>26</v>
      </c>
      <c r="C90" s="8"/>
      <c r="D90" s="7" t="s">
        <v>51</v>
      </c>
      <c r="E90" s="7" t="s">
        <v>119</v>
      </c>
      <c r="F90" s="7" t="s">
        <v>15</v>
      </c>
      <c r="G90" t="s">
        <v>13</v>
      </c>
      <c r="H90" s="1">
        <v>25000</v>
      </c>
      <c r="I90" s="7" t="s">
        <v>57</v>
      </c>
      <c r="J90" s="7">
        <v>15213</v>
      </c>
      <c r="K90" s="11"/>
      <c r="L90" s="16"/>
      <c r="M90" s="2"/>
      <c r="N90" s="17"/>
      <c r="O90" s="1"/>
      <c r="P90" s="1"/>
      <c r="Q90" s="10"/>
      <c r="S90" s="5"/>
    </row>
    <row r="91" spans="1:22" s="7" customFormat="1" x14ac:dyDescent="0.25">
      <c r="C91" s="8"/>
      <c r="G91"/>
      <c r="H91" s="1"/>
      <c r="K91" s="11"/>
      <c r="L91" s="16"/>
      <c r="M91" s="2"/>
      <c r="N91" s="17"/>
      <c r="O91" s="1"/>
      <c r="P91" s="1"/>
      <c r="Q91" s="10"/>
      <c r="S91" s="5"/>
    </row>
    <row r="92" spans="1:22" s="7" customFormat="1" x14ac:dyDescent="0.25">
      <c r="A92" s="7">
        <v>2024</v>
      </c>
      <c r="B92" s="7" t="s">
        <v>26</v>
      </c>
      <c r="C92" s="8"/>
      <c r="D92" s="7" t="s">
        <v>50</v>
      </c>
      <c r="E92" s="7" t="s">
        <v>134</v>
      </c>
      <c r="F92" s="7" t="s">
        <v>15</v>
      </c>
      <c r="G92" s="7" t="s">
        <v>32</v>
      </c>
      <c r="H92" s="1">
        <v>16000</v>
      </c>
      <c r="I92" s="7" t="s">
        <v>54</v>
      </c>
      <c r="J92" s="12">
        <v>121</v>
      </c>
      <c r="K92" s="1"/>
      <c r="L92" s="3"/>
      <c r="M92" s="2"/>
      <c r="N92" s="17"/>
      <c r="O92" s="1"/>
      <c r="P92" s="1"/>
      <c r="Q92" s="10"/>
      <c r="S92" s="5"/>
    </row>
    <row r="93" spans="1:22" s="7" customFormat="1" x14ac:dyDescent="0.25">
      <c r="A93" s="7">
        <v>2024</v>
      </c>
      <c r="B93" s="7" t="s">
        <v>26</v>
      </c>
      <c r="C93" s="8"/>
      <c r="D93" s="7" t="s">
        <v>50</v>
      </c>
      <c r="E93" s="7" t="s">
        <v>101</v>
      </c>
      <c r="F93" s="7" t="s">
        <v>15</v>
      </c>
      <c r="G93" s="7" t="s">
        <v>32</v>
      </c>
      <c r="H93" s="1">
        <v>16000</v>
      </c>
      <c r="I93" s="7" t="s">
        <v>54</v>
      </c>
      <c r="J93" s="12">
        <v>121</v>
      </c>
      <c r="K93" s="1"/>
      <c r="L93" s="3"/>
      <c r="M93" s="2"/>
      <c r="N93" s="17"/>
      <c r="O93" s="1"/>
      <c r="P93" s="1"/>
      <c r="Q93" s="10"/>
      <c r="S93" s="5"/>
    </row>
    <row r="94" spans="1:22" s="7" customFormat="1" x14ac:dyDescent="0.25">
      <c r="A94" s="7">
        <v>2024</v>
      </c>
      <c r="B94" s="7" t="s">
        <v>26</v>
      </c>
      <c r="C94" s="8"/>
      <c r="D94" s="7" t="s">
        <v>50</v>
      </c>
      <c r="E94" s="7" t="s">
        <v>107</v>
      </c>
      <c r="F94" s="7" t="s">
        <v>15</v>
      </c>
      <c r="G94" s="7" t="s">
        <v>32</v>
      </c>
      <c r="H94" s="1">
        <v>16000</v>
      </c>
      <c r="I94" s="7" t="s">
        <v>53</v>
      </c>
      <c r="J94" s="12">
        <v>121</v>
      </c>
      <c r="K94" s="1"/>
      <c r="L94" s="3"/>
      <c r="M94" s="2"/>
      <c r="N94" s="17"/>
      <c r="O94" s="1"/>
      <c r="P94" s="1"/>
      <c r="Q94" s="10"/>
      <c r="S94" s="5"/>
    </row>
    <row r="95" spans="1:22" s="7" customFormat="1" x14ac:dyDescent="0.25">
      <c r="A95" s="7">
        <v>2024</v>
      </c>
      <c r="B95" s="7" t="s">
        <v>26</v>
      </c>
      <c r="C95" s="8"/>
      <c r="D95" s="7" t="s">
        <v>52</v>
      </c>
      <c r="E95" s="7" t="s">
        <v>100</v>
      </c>
      <c r="F95" s="7" t="s">
        <v>15</v>
      </c>
      <c r="G95" s="7" t="s">
        <v>32</v>
      </c>
      <c r="H95" s="1">
        <v>15500</v>
      </c>
      <c r="I95" s="7" t="s">
        <v>105</v>
      </c>
      <c r="J95" s="12">
        <v>121</v>
      </c>
      <c r="K95" s="1"/>
      <c r="L95" s="3"/>
      <c r="M95" s="2"/>
      <c r="N95" s="17"/>
      <c r="O95" s="1"/>
      <c r="P95" s="1"/>
      <c r="Q95" s="10"/>
      <c r="S95" s="5"/>
    </row>
    <row r="96" spans="1:22" s="7" customFormat="1" x14ac:dyDescent="0.25">
      <c r="A96" s="7">
        <v>2024</v>
      </c>
      <c r="B96" s="7" t="s">
        <v>26</v>
      </c>
      <c r="C96" s="8"/>
      <c r="D96" s="7" t="s">
        <v>52</v>
      </c>
      <c r="E96" s="7" t="s">
        <v>102</v>
      </c>
      <c r="F96" s="7" t="s">
        <v>15</v>
      </c>
      <c r="G96" s="7" t="s">
        <v>32</v>
      </c>
      <c r="H96" s="1">
        <v>14000</v>
      </c>
      <c r="I96" s="7" t="s">
        <v>54</v>
      </c>
      <c r="J96" s="12">
        <v>121</v>
      </c>
      <c r="K96" s="1"/>
      <c r="L96" s="3"/>
      <c r="M96" s="2"/>
      <c r="N96" s="2"/>
      <c r="O96" s="1"/>
      <c r="P96" s="1"/>
      <c r="Q96" s="10"/>
      <c r="S96" s="5"/>
    </row>
    <row r="97" spans="1:22" s="7" customFormat="1" x14ac:dyDescent="0.25">
      <c r="A97" s="7">
        <v>2024</v>
      </c>
      <c r="B97" s="7" t="s">
        <v>26</v>
      </c>
      <c r="C97" s="8"/>
      <c r="D97" s="7" t="s">
        <v>52</v>
      </c>
      <c r="E97" s="7" t="s">
        <v>102</v>
      </c>
      <c r="F97" s="7" t="s">
        <v>15</v>
      </c>
      <c r="G97" s="7" t="s">
        <v>32</v>
      </c>
      <c r="H97" s="1">
        <v>14000</v>
      </c>
      <c r="I97" s="7" t="s">
        <v>54</v>
      </c>
      <c r="J97" s="12">
        <v>121</v>
      </c>
      <c r="K97" s="1"/>
      <c r="L97" s="3"/>
      <c r="M97" s="2"/>
      <c r="N97" s="2"/>
      <c r="O97" s="1"/>
      <c r="P97" s="1"/>
      <c r="Q97" s="10"/>
      <c r="S97" s="5"/>
    </row>
    <row r="98" spans="1:22" s="7" customFormat="1" x14ac:dyDescent="0.25">
      <c r="A98" s="7">
        <v>2024</v>
      </c>
      <c r="B98" s="7" t="s">
        <v>26</v>
      </c>
      <c r="C98" s="8"/>
      <c r="D98" s="7" t="s">
        <v>52</v>
      </c>
      <c r="E98" s="7" t="s">
        <v>79</v>
      </c>
      <c r="F98" s="7" t="s">
        <v>15</v>
      </c>
      <c r="G98" s="7" t="s">
        <v>32</v>
      </c>
      <c r="H98" s="1">
        <v>14000</v>
      </c>
      <c r="I98" s="7" t="s">
        <v>96</v>
      </c>
      <c r="J98" s="12">
        <v>121</v>
      </c>
      <c r="K98" s="1"/>
      <c r="L98" s="3"/>
      <c r="M98" s="2"/>
      <c r="N98" s="2"/>
      <c r="O98" s="1"/>
      <c r="P98" s="1"/>
      <c r="Q98" s="10"/>
      <c r="S98" s="5"/>
    </row>
    <row r="99" spans="1:22" s="7" customFormat="1" x14ac:dyDescent="0.25">
      <c r="A99" s="7">
        <f t="shared" ref="A99:A104" si="1">$A$2</f>
        <v>2024</v>
      </c>
      <c r="B99" s="7" t="s">
        <v>26</v>
      </c>
      <c r="C99" s="8"/>
      <c r="D99" s="7" t="s">
        <v>51</v>
      </c>
      <c r="E99" s="7" t="s">
        <v>266</v>
      </c>
      <c r="F99" s="7" t="s">
        <v>15</v>
      </c>
      <c r="G99" s="7" t="s">
        <v>32</v>
      </c>
      <c r="H99" s="1">
        <v>15000</v>
      </c>
      <c r="J99" s="12">
        <v>121</v>
      </c>
      <c r="K99" s="1"/>
      <c r="L99" s="3"/>
      <c r="M99" s="2"/>
      <c r="N99" s="17"/>
      <c r="O99" s="1"/>
      <c r="P99" s="1"/>
      <c r="Q99" s="10"/>
      <c r="S99" s="5"/>
    </row>
    <row r="100" spans="1:22" s="7" customFormat="1" x14ac:dyDescent="0.25">
      <c r="A100" s="7">
        <f t="shared" si="1"/>
        <v>2024</v>
      </c>
      <c r="B100" s="7" t="s">
        <v>26</v>
      </c>
      <c r="C100" s="8"/>
      <c r="D100" s="7" t="s">
        <v>51</v>
      </c>
      <c r="E100" s="7" t="s">
        <v>267</v>
      </c>
      <c r="F100" s="7" t="s">
        <v>15</v>
      </c>
      <c r="G100" s="7" t="s">
        <v>32</v>
      </c>
      <c r="H100" s="1">
        <v>15000</v>
      </c>
      <c r="J100" s="12">
        <v>121</v>
      </c>
      <c r="K100" s="1"/>
      <c r="L100" s="3"/>
      <c r="M100" s="2"/>
      <c r="N100" s="17"/>
      <c r="O100" s="1"/>
      <c r="P100" s="1"/>
      <c r="Q100" s="10"/>
      <c r="S100" s="5"/>
    </row>
    <row r="101" spans="1:22" s="7" customFormat="1" x14ac:dyDescent="0.25">
      <c r="C101" s="8"/>
      <c r="H101" s="1"/>
      <c r="K101" s="1"/>
      <c r="L101" s="3"/>
      <c r="M101" s="2"/>
      <c r="N101" s="2"/>
      <c r="O101" s="1"/>
      <c r="P101" s="1"/>
      <c r="Q101" s="10"/>
      <c r="S101" s="5"/>
    </row>
    <row r="102" spans="1:22" s="7" customFormat="1" x14ac:dyDescent="0.25">
      <c r="A102" s="7">
        <f t="shared" si="1"/>
        <v>2024</v>
      </c>
      <c r="B102" s="7" t="s">
        <v>26</v>
      </c>
      <c r="C102" s="8"/>
      <c r="D102" s="7" t="s">
        <v>51</v>
      </c>
      <c r="E102" s="7" t="s">
        <v>282</v>
      </c>
      <c r="F102" s="7" t="s">
        <v>15</v>
      </c>
      <c r="G102" s="7" t="s">
        <v>32</v>
      </c>
      <c r="H102" s="1">
        <v>100000</v>
      </c>
      <c r="I102" s="7" t="s">
        <v>283</v>
      </c>
      <c r="J102" s="12">
        <v>1992</v>
      </c>
      <c r="K102" s="1"/>
      <c r="L102" s="3"/>
      <c r="M102" s="2"/>
      <c r="N102" s="17"/>
      <c r="O102" s="1"/>
      <c r="P102" s="1"/>
      <c r="Q102" s="10"/>
      <c r="S102" s="5"/>
    </row>
    <row r="103" spans="1:22" s="7" customFormat="1" x14ac:dyDescent="0.25">
      <c r="A103" s="7">
        <f t="shared" si="1"/>
        <v>2024</v>
      </c>
      <c r="B103" s="7" t="s">
        <v>26</v>
      </c>
      <c r="C103" s="8"/>
      <c r="D103" s="7" t="s">
        <v>50</v>
      </c>
      <c r="E103" s="7" t="s">
        <v>282</v>
      </c>
      <c r="F103" s="7" t="s">
        <v>15</v>
      </c>
      <c r="G103" s="7" t="s">
        <v>32</v>
      </c>
      <c r="H103" s="1">
        <v>50000</v>
      </c>
      <c r="I103" s="7" t="s">
        <v>283</v>
      </c>
      <c r="J103" s="12">
        <v>1992</v>
      </c>
      <c r="K103" s="1"/>
      <c r="L103" s="3"/>
      <c r="M103" s="2"/>
      <c r="N103" s="17"/>
      <c r="O103" s="1"/>
      <c r="P103" s="1"/>
      <c r="Q103" s="10"/>
      <c r="S103" s="5"/>
    </row>
    <row r="104" spans="1:22" s="7" customFormat="1" x14ac:dyDescent="0.25">
      <c r="A104" s="7">
        <f t="shared" si="1"/>
        <v>2024</v>
      </c>
      <c r="B104" s="7" t="s">
        <v>26</v>
      </c>
      <c r="C104" s="8"/>
      <c r="D104" s="7" t="s">
        <v>49</v>
      </c>
      <c r="E104" s="7" t="s">
        <v>282</v>
      </c>
      <c r="F104" s="7" t="s">
        <v>15</v>
      </c>
      <c r="G104" s="7" t="s">
        <v>32</v>
      </c>
      <c r="H104" s="1">
        <v>50000</v>
      </c>
      <c r="I104" s="7" t="s">
        <v>283</v>
      </c>
      <c r="J104" s="12">
        <v>1992</v>
      </c>
      <c r="K104" s="1"/>
      <c r="L104" s="3"/>
      <c r="M104" s="2"/>
      <c r="N104" s="17"/>
      <c r="O104" s="1"/>
      <c r="P104" s="1"/>
      <c r="Q104" s="10"/>
      <c r="S104" s="5"/>
    </row>
    <row r="105" spans="1:22" s="7" customFormat="1" x14ac:dyDescent="0.25">
      <c r="C105" s="8"/>
      <c r="H105" s="1"/>
      <c r="K105" s="1"/>
      <c r="L105" s="3"/>
      <c r="M105" s="2"/>
      <c r="N105" s="2"/>
      <c r="O105" s="1"/>
      <c r="P105" s="1"/>
      <c r="Q105" s="10"/>
      <c r="S105" s="5"/>
    </row>
    <row r="106" spans="1:22" s="7" customFormat="1" x14ac:dyDescent="0.25">
      <c r="A106" s="7">
        <v>2024</v>
      </c>
      <c r="B106" s="7" t="s">
        <v>26</v>
      </c>
      <c r="C106" s="8"/>
      <c r="D106" s="7" t="s">
        <v>49</v>
      </c>
      <c r="E106" s="7" t="s">
        <v>81</v>
      </c>
      <c r="F106" s="7" t="s">
        <v>15</v>
      </c>
      <c r="G106" s="7" t="s">
        <v>32</v>
      </c>
      <c r="H106" s="1">
        <v>14000</v>
      </c>
      <c r="I106" s="7" t="s">
        <v>57</v>
      </c>
      <c r="J106" s="7">
        <v>1992</v>
      </c>
      <c r="K106" s="1"/>
      <c r="L106" s="3"/>
      <c r="M106" s="2"/>
      <c r="N106" s="17"/>
      <c r="O106" s="1"/>
      <c r="P106" s="1"/>
      <c r="Q106" s="10"/>
      <c r="S106" s="5"/>
    </row>
    <row r="107" spans="1:22" s="7" customFormat="1" x14ac:dyDescent="0.25">
      <c r="A107" s="7">
        <v>2024</v>
      </c>
      <c r="B107" s="7" t="s">
        <v>26</v>
      </c>
      <c r="C107" s="8"/>
      <c r="D107" s="7" t="s">
        <v>49</v>
      </c>
      <c r="E107" s="7" t="s">
        <v>64</v>
      </c>
      <c r="F107" s="7" t="s">
        <v>15</v>
      </c>
      <c r="G107" s="7" t="s">
        <v>32</v>
      </c>
      <c r="H107" s="1">
        <v>14000</v>
      </c>
      <c r="I107" s="7" t="s">
        <v>54</v>
      </c>
      <c r="J107" s="7">
        <v>1992</v>
      </c>
      <c r="K107" s="1"/>
      <c r="L107" s="3"/>
      <c r="M107" s="2"/>
      <c r="N107" s="17"/>
      <c r="O107" s="1"/>
      <c r="P107" s="1"/>
      <c r="Q107" s="10"/>
      <c r="S107" s="5"/>
    </row>
    <row r="108" spans="1:22" x14ac:dyDescent="0.25">
      <c r="A108" s="7">
        <v>2024</v>
      </c>
      <c r="B108" s="7" t="s">
        <v>26</v>
      </c>
      <c r="C108" s="8"/>
      <c r="D108" s="7" t="s">
        <v>49</v>
      </c>
      <c r="E108" s="7" t="s">
        <v>131</v>
      </c>
      <c r="F108" s="12" t="s">
        <v>15</v>
      </c>
      <c r="G108" s="12" t="s">
        <v>32</v>
      </c>
      <c r="H108" s="13">
        <v>50000</v>
      </c>
      <c r="I108" s="7"/>
      <c r="J108" s="7">
        <v>1992</v>
      </c>
      <c r="N108" s="17"/>
      <c r="O108" s="13"/>
      <c r="Q108" s="10"/>
      <c r="R108" s="7"/>
      <c r="S108" s="5"/>
      <c r="T108" s="7"/>
      <c r="U108" s="7"/>
      <c r="V108" s="7"/>
    </row>
    <row r="109" spans="1:22" x14ac:dyDescent="0.25">
      <c r="A109" s="7">
        <v>2024</v>
      </c>
      <c r="B109" s="7" t="s">
        <v>26</v>
      </c>
      <c r="C109" s="8"/>
      <c r="D109" s="7" t="s">
        <v>49</v>
      </c>
      <c r="E109" s="7" t="s">
        <v>126</v>
      </c>
      <c r="F109" s="12" t="s">
        <v>15</v>
      </c>
      <c r="G109" s="12" t="s">
        <v>32</v>
      </c>
      <c r="H109" s="13">
        <v>28000</v>
      </c>
      <c r="I109" s="7"/>
      <c r="J109" s="7">
        <v>1992</v>
      </c>
      <c r="N109" s="17"/>
      <c r="O109" s="13"/>
      <c r="Q109" s="10"/>
      <c r="R109" s="7"/>
      <c r="S109" s="5"/>
      <c r="T109" s="7"/>
      <c r="U109" s="7"/>
      <c r="V109" s="7"/>
    </row>
    <row r="110" spans="1:22" x14ac:dyDescent="0.25">
      <c r="A110" s="7">
        <v>2024</v>
      </c>
      <c r="B110" s="7" t="s">
        <v>26</v>
      </c>
      <c r="C110" s="8"/>
      <c r="D110" s="7" t="s">
        <v>49</v>
      </c>
      <c r="E110" s="7" t="s">
        <v>127</v>
      </c>
      <c r="F110" s="12" t="s">
        <v>15</v>
      </c>
      <c r="G110" s="12" t="s">
        <v>32</v>
      </c>
      <c r="H110" s="13">
        <v>28000</v>
      </c>
      <c r="I110" s="7"/>
      <c r="J110" s="7">
        <v>1992</v>
      </c>
      <c r="N110" s="17"/>
      <c r="O110" s="13"/>
      <c r="Q110" s="10"/>
      <c r="R110" s="7"/>
      <c r="S110" s="5"/>
      <c r="T110" s="7"/>
      <c r="U110" s="7"/>
      <c r="V110" s="7"/>
    </row>
    <row r="111" spans="1:22" s="7" customFormat="1" x14ac:dyDescent="0.25">
      <c r="A111" s="7">
        <f t="shared" ref="A111:A165" si="2">$A$2</f>
        <v>2024</v>
      </c>
      <c r="B111" s="7" t="s">
        <v>26</v>
      </c>
      <c r="C111" s="8"/>
      <c r="D111" s="7" t="s">
        <v>51</v>
      </c>
      <c r="E111" s="7" t="s">
        <v>61</v>
      </c>
      <c r="F111" s="7" t="s">
        <v>15</v>
      </c>
      <c r="G111" s="7" t="s">
        <v>32</v>
      </c>
      <c r="H111" s="1">
        <v>15000</v>
      </c>
      <c r="I111" s="7" t="s">
        <v>54</v>
      </c>
      <c r="J111" s="12">
        <v>121</v>
      </c>
      <c r="K111" s="1"/>
      <c r="L111" s="3"/>
      <c r="M111" s="2"/>
      <c r="N111" s="17"/>
      <c r="O111" s="1"/>
      <c r="P111" s="1"/>
      <c r="Q111" s="10"/>
      <c r="S111" s="5"/>
    </row>
    <row r="112" spans="1:22" s="7" customFormat="1" x14ac:dyDescent="0.25">
      <c r="A112" s="7">
        <f t="shared" si="2"/>
        <v>2024</v>
      </c>
      <c r="B112" s="7" t="s">
        <v>26</v>
      </c>
      <c r="C112" s="8"/>
      <c r="D112" s="7" t="s">
        <v>51</v>
      </c>
      <c r="E112" s="7" t="s">
        <v>71</v>
      </c>
      <c r="F112" s="7" t="s">
        <v>15</v>
      </c>
      <c r="G112" s="7" t="s">
        <v>32</v>
      </c>
      <c r="H112" s="1">
        <v>15000</v>
      </c>
      <c r="I112" s="7" t="s">
        <v>68</v>
      </c>
      <c r="J112" s="12">
        <v>121</v>
      </c>
      <c r="K112" s="1"/>
      <c r="L112" s="3"/>
      <c r="M112" s="2"/>
      <c r="N112" s="17"/>
      <c r="O112" s="1"/>
      <c r="P112" s="1"/>
      <c r="Q112" s="10"/>
      <c r="S112" s="5"/>
    </row>
    <row r="113" spans="1:19" s="7" customFormat="1" x14ac:dyDescent="0.25">
      <c r="A113" s="7">
        <f t="shared" si="2"/>
        <v>2024</v>
      </c>
      <c r="B113" s="7" t="s">
        <v>26</v>
      </c>
      <c r="C113" s="8"/>
      <c r="D113" s="7" t="s">
        <v>51</v>
      </c>
      <c r="E113" s="7" t="s">
        <v>276</v>
      </c>
      <c r="F113" s="7" t="s">
        <v>15</v>
      </c>
      <c r="G113" s="7" t="s">
        <v>32</v>
      </c>
      <c r="H113" s="1">
        <v>15000</v>
      </c>
      <c r="J113" s="12">
        <v>121</v>
      </c>
      <c r="K113" s="1"/>
      <c r="L113" s="3"/>
      <c r="M113" s="2"/>
      <c r="N113" s="17"/>
      <c r="O113" s="1"/>
      <c r="P113" s="1"/>
      <c r="Q113" s="10"/>
      <c r="S113" s="5"/>
    </row>
    <row r="114" spans="1:19" s="7" customFormat="1" x14ac:dyDescent="0.25">
      <c r="A114" s="7">
        <f t="shared" si="2"/>
        <v>2024</v>
      </c>
      <c r="B114" s="7" t="s">
        <v>26</v>
      </c>
      <c r="C114" s="8"/>
      <c r="D114" s="7" t="s">
        <v>51</v>
      </c>
      <c r="E114" s="7" t="s">
        <v>277</v>
      </c>
      <c r="F114" s="7" t="s">
        <v>15</v>
      </c>
      <c r="G114" s="7" t="s">
        <v>32</v>
      </c>
      <c r="H114" s="1">
        <v>25000</v>
      </c>
      <c r="J114" s="12">
        <v>121</v>
      </c>
      <c r="K114" s="1"/>
      <c r="L114" s="3"/>
      <c r="M114" s="2"/>
      <c r="N114" s="17"/>
      <c r="O114" s="1"/>
      <c r="P114" s="1"/>
      <c r="Q114" s="10"/>
      <c r="S114" s="5"/>
    </row>
    <row r="115" spans="1:19" s="7" customFormat="1" x14ac:dyDescent="0.25">
      <c r="A115" s="7">
        <f t="shared" si="2"/>
        <v>2024</v>
      </c>
      <c r="B115" s="7" t="s">
        <v>26</v>
      </c>
      <c r="C115" s="8"/>
      <c r="D115" s="7" t="s">
        <v>51</v>
      </c>
      <c r="E115" s="7" t="s">
        <v>60</v>
      </c>
      <c r="F115" s="7" t="s">
        <v>15</v>
      </c>
      <c r="G115" s="7" t="s">
        <v>32</v>
      </c>
      <c r="H115" s="1">
        <v>16000</v>
      </c>
      <c r="I115" s="7" t="s">
        <v>54</v>
      </c>
      <c r="J115" s="12">
        <v>121</v>
      </c>
      <c r="K115" s="1"/>
      <c r="L115" s="3"/>
      <c r="M115" s="2"/>
      <c r="N115" s="2"/>
      <c r="O115" s="1"/>
      <c r="P115" s="1"/>
      <c r="Q115" s="10"/>
      <c r="S115" s="5"/>
    </row>
    <row r="116" spans="1:19" s="7" customFormat="1" x14ac:dyDescent="0.25">
      <c r="A116" s="7">
        <f t="shared" si="2"/>
        <v>2024</v>
      </c>
      <c r="B116" s="7" t="s">
        <v>26</v>
      </c>
      <c r="C116" s="8"/>
      <c r="D116" s="7" t="s">
        <v>51</v>
      </c>
      <c r="E116" s="7" t="s">
        <v>60</v>
      </c>
      <c r="F116" s="7" t="s">
        <v>15</v>
      </c>
      <c r="G116" s="7" t="s">
        <v>32</v>
      </c>
      <c r="H116" s="1">
        <v>16000</v>
      </c>
      <c r="I116" s="7" t="s">
        <v>57</v>
      </c>
      <c r="J116" s="12">
        <v>121</v>
      </c>
      <c r="K116" s="1"/>
      <c r="L116" s="3"/>
      <c r="M116" s="2"/>
      <c r="N116" s="2"/>
      <c r="O116" s="1"/>
      <c r="P116" s="1"/>
      <c r="Q116" s="10"/>
      <c r="S116" s="5"/>
    </row>
    <row r="117" spans="1:19" s="7" customFormat="1" x14ac:dyDescent="0.25">
      <c r="C117" s="8"/>
      <c r="H117" s="1"/>
      <c r="K117" s="1"/>
      <c r="L117" s="3"/>
      <c r="M117" s="2"/>
      <c r="N117" s="2"/>
      <c r="O117" s="1"/>
      <c r="P117" s="1"/>
      <c r="Q117" s="10"/>
      <c r="S117" s="5"/>
    </row>
    <row r="118" spans="1:19" s="7" customFormat="1" x14ac:dyDescent="0.25">
      <c r="A118" s="7">
        <f t="shared" si="0"/>
        <v>2024</v>
      </c>
      <c r="B118" s="7" t="s">
        <v>26</v>
      </c>
      <c r="C118" s="8"/>
      <c r="D118" s="7" t="s">
        <v>51</v>
      </c>
      <c r="E118" s="7" t="s">
        <v>121</v>
      </c>
      <c r="F118" s="7" t="s">
        <v>15</v>
      </c>
      <c r="G118" t="s">
        <v>13</v>
      </c>
      <c r="H118" s="1">
        <v>24000</v>
      </c>
      <c r="I118" s="7" t="s">
        <v>118</v>
      </c>
      <c r="J118" s="12">
        <v>187</v>
      </c>
      <c r="K118" s="11"/>
      <c r="L118" s="16"/>
      <c r="M118" s="2"/>
      <c r="N118" s="17"/>
      <c r="O118" s="1"/>
      <c r="P118" s="1"/>
      <c r="Q118" s="10"/>
      <c r="S118" s="5"/>
    </row>
    <row r="119" spans="1:19" s="7" customFormat="1" x14ac:dyDescent="0.25">
      <c r="A119" s="7">
        <f t="shared" si="0"/>
        <v>2024</v>
      </c>
      <c r="B119" s="7" t="s">
        <v>26</v>
      </c>
      <c r="C119" s="8"/>
      <c r="D119" s="7" t="s">
        <v>51</v>
      </c>
      <c r="E119" s="7" t="s">
        <v>122</v>
      </c>
      <c r="F119" s="7" t="s">
        <v>15</v>
      </c>
      <c r="G119" t="s">
        <v>13</v>
      </c>
      <c r="H119" s="1">
        <v>24000</v>
      </c>
      <c r="I119" s="7" t="s">
        <v>118</v>
      </c>
      <c r="J119" s="12">
        <v>187</v>
      </c>
      <c r="K119" s="11"/>
      <c r="L119" s="16"/>
      <c r="M119" s="2"/>
      <c r="N119" s="17"/>
      <c r="O119" s="1"/>
      <c r="P119" s="1"/>
      <c r="Q119" s="10"/>
      <c r="S119" s="5"/>
    </row>
    <row r="120" spans="1:19" s="7" customFormat="1" x14ac:dyDescent="0.25">
      <c r="A120" s="7">
        <f t="shared" si="0"/>
        <v>2024</v>
      </c>
      <c r="B120" s="7" t="s">
        <v>26</v>
      </c>
      <c r="C120" s="8"/>
      <c r="D120" s="7" t="s">
        <v>51</v>
      </c>
      <c r="E120" s="7" t="s">
        <v>124</v>
      </c>
      <c r="F120" s="7" t="s">
        <v>15</v>
      </c>
      <c r="G120" t="s">
        <v>13</v>
      </c>
      <c r="H120" s="1">
        <v>24000</v>
      </c>
      <c r="I120" s="7" t="s">
        <v>118</v>
      </c>
      <c r="J120" s="12">
        <v>187</v>
      </c>
      <c r="K120" s="11"/>
      <c r="L120" s="16"/>
      <c r="M120" s="2"/>
      <c r="N120" s="17"/>
      <c r="O120" s="1"/>
      <c r="P120" s="1"/>
      <c r="Q120" s="10"/>
      <c r="S120" s="5"/>
    </row>
    <row r="121" spans="1:19" s="7" customFormat="1" x14ac:dyDescent="0.25">
      <c r="A121" s="7">
        <f t="shared" si="0"/>
        <v>2024</v>
      </c>
      <c r="B121" s="7" t="s">
        <v>26</v>
      </c>
      <c r="C121" s="8"/>
      <c r="D121" s="7" t="s">
        <v>51</v>
      </c>
      <c r="E121" s="7" t="s">
        <v>123</v>
      </c>
      <c r="F121" s="7" t="s">
        <v>15</v>
      </c>
      <c r="G121" t="s">
        <v>13</v>
      </c>
      <c r="H121" s="1">
        <v>24000</v>
      </c>
      <c r="I121" s="7" t="s">
        <v>118</v>
      </c>
      <c r="J121" s="12">
        <v>187</v>
      </c>
      <c r="K121" s="11"/>
      <c r="L121" s="16"/>
      <c r="M121" s="2"/>
      <c r="N121" s="17"/>
      <c r="O121" s="1"/>
      <c r="P121" s="1"/>
      <c r="Q121" s="10"/>
      <c r="S121" s="5"/>
    </row>
    <row r="122" spans="1:19" s="7" customFormat="1" x14ac:dyDescent="0.25">
      <c r="C122" s="8"/>
      <c r="G122"/>
      <c r="H122" s="1"/>
      <c r="K122" s="11"/>
      <c r="L122" s="16"/>
      <c r="M122" s="2"/>
      <c r="N122" s="17"/>
      <c r="O122" s="1"/>
      <c r="P122" s="1"/>
      <c r="Q122" s="10"/>
      <c r="S122" s="5"/>
    </row>
    <row r="123" spans="1:19" s="7" customFormat="1" x14ac:dyDescent="0.25">
      <c r="A123" s="7">
        <f>$A$2</f>
        <v>2024</v>
      </c>
      <c r="B123" s="7" t="s">
        <v>26</v>
      </c>
      <c r="C123" s="8"/>
      <c r="D123" s="7" t="s">
        <v>51</v>
      </c>
      <c r="E123" s="7" t="s">
        <v>60</v>
      </c>
      <c r="F123" s="7" t="s">
        <v>15</v>
      </c>
      <c r="G123" s="7" t="s">
        <v>32</v>
      </c>
      <c r="H123" s="1">
        <v>15000</v>
      </c>
      <c r="I123" s="7" t="s">
        <v>96</v>
      </c>
      <c r="J123" s="12">
        <v>121</v>
      </c>
      <c r="K123" s="1"/>
      <c r="L123" s="3"/>
      <c r="M123" s="2"/>
      <c r="N123" s="2"/>
      <c r="O123" s="1"/>
      <c r="P123" s="1"/>
      <c r="Q123" s="10"/>
      <c r="S123" s="5"/>
    </row>
    <row r="124" spans="1:19" s="7" customFormat="1" x14ac:dyDescent="0.25">
      <c r="A124" s="7">
        <f>$A$2</f>
        <v>2024</v>
      </c>
      <c r="B124" s="7" t="s">
        <v>26</v>
      </c>
      <c r="C124" s="8"/>
      <c r="D124" s="7" t="s">
        <v>51</v>
      </c>
      <c r="E124" s="7" t="s">
        <v>60</v>
      </c>
      <c r="F124" s="7" t="s">
        <v>15</v>
      </c>
      <c r="G124" s="7" t="s">
        <v>32</v>
      </c>
      <c r="H124" s="1">
        <v>15000</v>
      </c>
      <c r="I124" s="7" t="s">
        <v>57</v>
      </c>
      <c r="J124" s="12">
        <v>121</v>
      </c>
      <c r="K124" s="1"/>
      <c r="L124" s="3"/>
      <c r="M124" s="2"/>
      <c r="N124" s="2"/>
      <c r="O124" s="1"/>
      <c r="P124" s="1"/>
      <c r="Q124" s="10"/>
      <c r="S124" s="5"/>
    </row>
    <row r="125" spans="1:19" s="7" customFormat="1" x14ac:dyDescent="0.25">
      <c r="A125" s="7">
        <v>2024</v>
      </c>
      <c r="B125" s="7" t="s">
        <v>26</v>
      </c>
      <c r="C125" s="8"/>
      <c r="D125" s="7" t="s">
        <v>50</v>
      </c>
      <c r="E125" s="7" t="s">
        <v>89</v>
      </c>
      <c r="F125" s="7" t="s">
        <v>15</v>
      </c>
      <c r="G125" s="7" t="s">
        <v>32</v>
      </c>
      <c r="H125" s="1">
        <v>16000</v>
      </c>
      <c r="I125" s="7" t="s">
        <v>54</v>
      </c>
      <c r="J125" s="12">
        <v>121</v>
      </c>
      <c r="K125" s="1"/>
      <c r="L125" s="3"/>
      <c r="M125" s="2"/>
      <c r="N125" s="17"/>
      <c r="O125" s="1"/>
      <c r="P125" s="1"/>
      <c r="Q125" s="10"/>
      <c r="S125" s="5"/>
    </row>
    <row r="126" spans="1:19" s="7" customFormat="1" x14ac:dyDescent="0.25">
      <c r="A126" s="7">
        <v>2024</v>
      </c>
      <c r="B126" s="7" t="s">
        <v>26</v>
      </c>
      <c r="C126" s="8"/>
      <c r="D126" s="7" t="s">
        <v>50</v>
      </c>
      <c r="E126" s="7" t="s">
        <v>89</v>
      </c>
      <c r="F126" s="7" t="s">
        <v>15</v>
      </c>
      <c r="G126" s="7" t="s">
        <v>32</v>
      </c>
      <c r="H126" s="1">
        <v>16000</v>
      </c>
      <c r="I126" s="7" t="s">
        <v>54</v>
      </c>
      <c r="J126" s="12">
        <v>121</v>
      </c>
      <c r="K126" s="1"/>
      <c r="L126" s="3"/>
      <c r="M126" s="2"/>
      <c r="N126" s="17"/>
      <c r="O126" s="1"/>
      <c r="P126" s="1"/>
      <c r="Q126" s="10"/>
      <c r="S126" s="5"/>
    </row>
    <row r="127" spans="1:19" s="7" customFormat="1" x14ac:dyDescent="0.25">
      <c r="A127" s="7">
        <v>2024</v>
      </c>
      <c r="B127" s="7" t="s">
        <v>26</v>
      </c>
      <c r="C127" s="8"/>
      <c r="D127" s="7" t="s">
        <v>50</v>
      </c>
      <c r="E127" s="7" t="s">
        <v>65</v>
      </c>
      <c r="F127" s="7" t="s">
        <v>15</v>
      </c>
      <c r="G127" s="7" t="s">
        <v>32</v>
      </c>
      <c r="H127" s="1">
        <v>16000</v>
      </c>
      <c r="I127" s="7" t="s">
        <v>54</v>
      </c>
      <c r="J127" s="7">
        <v>1992</v>
      </c>
      <c r="K127" s="1"/>
      <c r="L127" s="3"/>
      <c r="M127" s="2"/>
      <c r="N127" s="17"/>
      <c r="O127" s="1"/>
      <c r="P127" s="1"/>
      <c r="Q127" s="10"/>
      <c r="S127" s="5"/>
    </row>
    <row r="128" spans="1:19" s="7" customFormat="1" x14ac:dyDescent="0.25">
      <c r="A128" s="7">
        <v>2024</v>
      </c>
      <c r="B128" s="7" t="s">
        <v>26</v>
      </c>
      <c r="C128" s="8"/>
      <c r="D128" s="7" t="s">
        <v>50</v>
      </c>
      <c r="E128" s="7" t="s">
        <v>281</v>
      </c>
      <c r="F128" s="7" t="s">
        <v>15</v>
      </c>
      <c r="G128" s="7" t="s">
        <v>32</v>
      </c>
      <c r="H128" s="1">
        <v>16000</v>
      </c>
      <c r="I128" s="7" t="s">
        <v>54</v>
      </c>
      <c r="J128" s="7">
        <v>1992</v>
      </c>
      <c r="K128" s="1"/>
      <c r="L128" s="3"/>
      <c r="M128" s="2"/>
      <c r="N128" s="17"/>
      <c r="O128" s="1"/>
      <c r="P128" s="1"/>
      <c r="Q128" s="10"/>
      <c r="S128" s="5"/>
    </row>
    <row r="129" spans="1:22" s="7" customFormat="1" x14ac:dyDescent="0.25">
      <c r="A129" s="7">
        <v>2024</v>
      </c>
      <c r="B129" s="7" t="s">
        <v>26</v>
      </c>
      <c r="C129" s="8"/>
      <c r="D129" s="7" t="s">
        <v>50</v>
      </c>
      <c r="E129" s="7" t="s">
        <v>99</v>
      </c>
      <c r="F129" s="7" t="s">
        <v>15</v>
      </c>
      <c r="G129" s="7" t="s">
        <v>32</v>
      </c>
      <c r="H129" s="1">
        <v>16000</v>
      </c>
      <c r="I129" s="7" t="s">
        <v>57</v>
      </c>
      <c r="J129" s="12">
        <v>121</v>
      </c>
      <c r="K129" s="1"/>
      <c r="L129" s="3"/>
      <c r="M129" s="2"/>
      <c r="N129" s="17"/>
      <c r="O129" s="1"/>
      <c r="P129" s="1"/>
      <c r="Q129" s="10"/>
      <c r="S129" s="5"/>
    </row>
    <row r="130" spans="1:22" s="7" customFormat="1" x14ac:dyDescent="0.25">
      <c r="A130" s="7">
        <f>$A$2</f>
        <v>2024</v>
      </c>
      <c r="B130" s="7" t="s">
        <v>26</v>
      </c>
      <c r="C130" s="8"/>
      <c r="D130" s="7" t="s">
        <v>51</v>
      </c>
      <c r="E130" s="7" t="s">
        <v>74</v>
      </c>
      <c r="F130" s="7" t="s">
        <v>15</v>
      </c>
      <c r="G130" s="7" t="s">
        <v>32</v>
      </c>
      <c r="H130" s="1">
        <v>16000</v>
      </c>
      <c r="I130" s="7" t="s">
        <v>120</v>
      </c>
      <c r="J130" s="7">
        <v>1992</v>
      </c>
      <c r="K130" s="1"/>
      <c r="L130" s="3"/>
      <c r="M130" s="2"/>
      <c r="N130" s="17"/>
      <c r="O130" s="1"/>
      <c r="P130" s="1"/>
      <c r="Q130" s="10"/>
      <c r="S130" s="5"/>
    </row>
    <row r="131" spans="1:22" s="7" customFormat="1" x14ac:dyDescent="0.25">
      <c r="A131" s="7">
        <f>$A$2</f>
        <v>2024</v>
      </c>
      <c r="B131" s="7" t="s">
        <v>26</v>
      </c>
      <c r="C131" s="8"/>
      <c r="D131" s="7" t="s">
        <v>51</v>
      </c>
      <c r="E131" s="7" t="s">
        <v>74</v>
      </c>
      <c r="F131" s="7" t="s">
        <v>15</v>
      </c>
      <c r="G131" s="7" t="s">
        <v>32</v>
      </c>
      <c r="H131" s="1">
        <v>24000</v>
      </c>
      <c r="I131" s="7" t="s">
        <v>118</v>
      </c>
      <c r="J131" s="7">
        <v>1992</v>
      </c>
      <c r="K131" s="1"/>
      <c r="L131" s="3"/>
      <c r="M131" s="2"/>
      <c r="N131" s="17"/>
      <c r="O131" s="1"/>
      <c r="P131" s="1"/>
      <c r="Q131" s="10"/>
      <c r="S131" s="5"/>
    </row>
    <row r="132" spans="1:22" x14ac:dyDescent="0.25">
      <c r="A132" s="7">
        <v>2024</v>
      </c>
      <c r="B132" s="7" t="s">
        <v>26</v>
      </c>
      <c r="C132" s="8"/>
      <c r="D132" s="7" t="s">
        <v>49</v>
      </c>
      <c r="E132" s="7" t="s">
        <v>82</v>
      </c>
      <c r="F132" s="7" t="s">
        <v>15</v>
      </c>
      <c r="G132" s="7" t="s">
        <v>32</v>
      </c>
      <c r="H132" s="1"/>
      <c r="I132" s="7" t="s">
        <v>53</v>
      </c>
      <c r="J132" s="7">
        <v>1992</v>
      </c>
      <c r="N132" s="17"/>
      <c r="O132" s="1"/>
      <c r="Q132" s="10"/>
      <c r="R132" s="7"/>
      <c r="S132" s="5"/>
      <c r="T132" s="7"/>
      <c r="U132" s="7"/>
      <c r="V132" s="7"/>
    </row>
    <row r="133" spans="1:22" x14ac:dyDescent="0.25">
      <c r="A133" s="7">
        <v>2024</v>
      </c>
      <c r="B133" s="7" t="s">
        <v>26</v>
      </c>
      <c r="C133" s="8"/>
      <c r="D133" s="7" t="s">
        <v>49</v>
      </c>
      <c r="E133" s="7" t="s">
        <v>83</v>
      </c>
      <c r="F133" s="7" t="s">
        <v>15</v>
      </c>
      <c r="G133" s="7" t="s">
        <v>32</v>
      </c>
      <c r="H133" s="1">
        <v>24000</v>
      </c>
      <c r="I133" s="7" t="s">
        <v>118</v>
      </c>
      <c r="J133" s="7">
        <v>1992</v>
      </c>
      <c r="N133" s="17"/>
      <c r="O133" s="1"/>
      <c r="Q133" s="10"/>
      <c r="R133" s="7"/>
      <c r="S133" s="5"/>
      <c r="T133" s="7"/>
      <c r="U133" s="7"/>
      <c r="V133" s="7"/>
    </row>
    <row r="134" spans="1:22" s="7" customFormat="1" x14ac:dyDescent="0.25">
      <c r="A134" s="7">
        <v>2024</v>
      </c>
      <c r="B134" s="7" t="s">
        <v>26</v>
      </c>
      <c r="C134" s="8"/>
      <c r="D134" s="7" t="s">
        <v>49</v>
      </c>
      <c r="E134" s="7" t="s">
        <v>78</v>
      </c>
      <c r="F134" s="7" t="s">
        <v>15</v>
      </c>
      <c r="G134" s="7" t="s">
        <v>32</v>
      </c>
      <c r="H134" s="1">
        <v>30000</v>
      </c>
      <c r="I134" s="7" t="s">
        <v>96</v>
      </c>
      <c r="J134" s="12">
        <v>121</v>
      </c>
      <c r="K134" s="1"/>
      <c r="L134" s="3"/>
      <c r="M134" s="2"/>
      <c r="N134" s="17"/>
      <c r="O134" s="1"/>
      <c r="P134" s="1"/>
      <c r="Q134" s="10"/>
      <c r="S134" s="5"/>
    </row>
    <row r="135" spans="1:22" s="7" customFormat="1" x14ac:dyDescent="0.25">
      <c r="A135" s="7">
        <v>2024</v>
      </c>
      <c r="B135" s="7" t="s">
        <v>26</v>
      </c>
      <c r="C135" s="8"/>
      <c r="D135" s="7" t="s">
        <v>49</v>
      </c>
      <c r="E135" s="7" t="s">
        <v>67</v>
      </c>
      <c r="F135" s="7" t="s">
        <v>15</v>
      </c>
      <c r="G135" s="7" t="s">
        <v>32</v>
      </c>
      <c r="H135" s="1">
        <v>8000</v>
      </c>
      <c r="I135" s="7" t="s">
        <v>96</v>
      </c>
      <c r="J135" s="12">
        <v>121</v>
      </c>
      <c r="K135" s="1"/>
      <c r="L135" s="3"/>
      <c r="M135" s="2"/>
      <c r="N135" s="17"/>
      <c r="O135" s="1"/>
      <c r="P135" s="1"/>
      <c r="Q135" s="10"/>
      <c r="S135" s="5"/>
    </row>
    <row r="136" spans="1:22" s="7" customFormat="1" x14ac:dyDescent="0.25">
      <c r="A136" s="7">
        <v>2024</v>
      </c>
      <c r="B136" s="7" t="s">
        <v>26</v>
      </c>
      <c r="C136" s="8"/>
      <c r="D136" s="7" t="s">
        <v>49</v>
      </c>
      <c r="E136" s="7" t="s">
        <v>130</v>
      </c>
      <c r="F136" s="7" t="s">
        <v>15</v>
      </c>
      <c r="G136" s="7" t="s">
        <v>32</v>
      </c>
      <c r="H136" s="1">
        <v>8000</v>
      </c>
      <c r="I136" s="7" t="s">
        <v>96</v>
      </c>
      <c r="J136" s="12">
        <v>121</v>
      </c>
      <c r="K136" s="1"/>
      <c r="L136" s="3"/>
      <c r="M136" s="2"/>
      <c r="N136" s="17"/>
      <c r="O136" s="1"/>
      <c r="P136" s="1"/>
      <c r="Q136" s="10"/>
      <c r="S136" s="5"/>
    </row>
    <row r="137" spans="1:22" s="7" customFormat="1" x14ac:dyDescent="0.25">
      <c r="A137" s="7">
        <v>2024</v>
      </c>
      <c r="B137" s="7" t="s">
        <v>26</v>
      </c>
      <c r="C137" s="8"/>
      <c r="D137" s="7" t="s">
        <v>50</v>
      </c>
      <c r="E137" s="7" t="s">
        <v>88</v>
      </c>
      <c r="F137" s="7" t="s">
        <v>15</v>
      </c>
      <c r="G137" s="7" t="s">
        <v>32</v>
      </c>
      <c r="H137" s="1">
        <v>16000</v>
      </c>
      <c r="I137" s="7" t="s">
        <v>54</v>
      </c>
      <c r="J137" s="12">
        <v>121</v>
      </c>
      <c r="K137" s="1"/>
      <c r="L137" s="3"/>
      <c r="M137" s="2"/>
      <c r="N137" s="17"/>
      <c r="O137" s="1"/>
      <c r="P137" s="1"/>
      <c r="Q137" s="10"/>
      <c r="S137" s="5"/>
    </row>
    <row r="138" spans="1:22" s="7" customFormat="1" x14ac:dyDescent="0.25">
      <c r="A138" s="7">
        <v>2024</v>
      </c>
      <c r="B138" s="7" t="s">
        <v>26</v>
      </c>
      <c r="C138" s="8"/>
      <c r="D138" s="7" t="s">
        <v>50</v>
      </c>
      <c r="E138" s="7" t="s">
        <v>90</v>
      </c>
      <c r="F138" s="7" t="s">
        <v>15</v>
      </c>
      <c r="G138" s="7" t="s">
        <v>32</v>
      </c>
      <c r="H138" s="1">
        <v>16000</v>
      </c>
      <c r="I138" s="7" t="s">
        <v>54</v>
      </c>
      <c r="J138" s="12">
        <v>121</v>
      </c>
      <c r="K138" s="1"/>
      <c r="L138" s="3"/>
      <c r="M138" s="2"/>
      <c r="N138" s="17"/>
      <c r="O138" s="1"/>
      <c r="P138" s="1"/>
      <c r="Q138" s="10"/>
      <c r="S138" s="5"/>
    </row>
    <row r="139" spans="1:22" s="7" customFormat="1" x14ac:dyDescent="0.25">
      <c r="A139" s="7">
        <f t="shared" si="2"/>
        <v>2024</v>
      </c>
      <c r="B139" s="7" t="s">
        <v>26</v>
      </c>
      <c r="C139" s="8"/>
      <c r="D139" s="7" t="s">
        <v>51</v>
      </c>
      <c r="E139" s="7" t="s">
        <v>270</v>
      </c>
      <c r="F139" s="7" t="s">
        <v>15</v>
      </c>
      <c r="G139" s="7" t="s">
        <v>32</v>
      </c>
      <c r="H139" s="1">
        <v>15000</v>
      </c>
      <c r="J139" s="12">
        <v>121</v>
      </c>
      <c r="K139" s="1"/>
      <c r="L139" s="3"/>
      <c r="M139" s="2"/>
      <c r="N139" s="17"/>
      <c r="O139" s="1"/>
      <c r="P139" s="1"/>
      <c r="Q139" s="10"/>
      <c r="S139" s="5"/>
    </row>
    <row r="140" spans="1:22" s="7" customFormat="1" x14ac:dyDescent="0.25">
      <c r="A140" s="7">
        <f t="shared" si="2"/>
        <v>2024</v>
      </c>
      <c r="B140" s="7" t="s">
        <v>26</v>
      </c>
      <c r="C140" s="8"/>
      <c r="D140" s="7" t="s">
        <v>51</v>
      </c>
      <c r="E140" s="7" t="s">
        <v>269</v>
      </c>
      <c r="F140" s="7" t="s">
        <v>15</v>
      </c>
      <c r="G140" s="7" t="s">
        <v>32</v>
      </c>
      <c r="H140" s="1">
        <v>12000</v>
      </c>
      <c r="J140" s="7">
        <v>1992</v>
      </c>
      <c r="K140" s="1"/>
      <c r="L140" s="3"/>
      <c r="M140" s="2"/>
      <c r="N140" s="17"/>
      <c r="O140" s="1"/>
      <c r="P140" s="1"/>
      <c r="Q140" s="10"/>
      <c r="S140" s="5"/>
    </row>
    <row r="141" spans="1:22" s="7" customFormat="1" x14ac:dyDescent="0.25">
      <c r="A141" s="7">
        <f>$A$2</f>
        <v>2024</v>
      </c>
      <c r="B141" s="7" t="s">
        <v>26</v>
      </c>
      <c r="C141" s="8"/>
      <c r="D141" s="7" t="s">
        <v>51</v>
      </c>
      <c r="E141" s="7" t="s">
        <v>92</v>
      </c>
      <c r="F141" s="7" t="s">
        <v>15</v>
      </c>
      <c r="G141" s="7" t="s">
        <v>32</v>
      </c>
      <c r="H141" s="1">
        <v>15000</v>
      </c>
      <c r="I141" s="7" t="s">
        <v>54</v>
      </c>
      <c r="J141" s="7">
        <v>1992</v>
      </c>
      <c r="K141" s="1"/>
      <c r="L141" s="3"/>
      <c r="M141" s="2"/>
      <c r="N141" s="17"/>
      <c r="O141" s="1"/>
      <c r="P141" s="1"/>
      <c r="Q141" s="10"/>
      <c r="S141" s="5"/>
    </row>
    <row r="142" spans="1:22" s="7" customFormat="1" x14ac:dyDescent="0.25">
      <c r="A142" s="7">
        <f>$A$55</f>
        <v>2024</v>
      </c>
      <c r="B142" s="7" t="s">
        <v>26</v>
      </c>
      <c r="C142" s="8"/>
      <c r="D142" s="7" t="s">
        <v>62</v>
      </c>
      <c r="E142" s="7" t="s">
        <v>63</v>
      </c>
      <c r="F142" s="7" t="s">
        <v>15</v>
      </c>
      <c r="G142" s="7" t="s">
        <v>32</v>
      </c>
      <c r="H142" s="1">
        <v>27000</v>
      </c>
      <c r="I142" s="7" t="s">
        <v>57</v>
      </c>
      <c r="J142" s="7">
        <v>1992</v>
      </c>
      <c r="K142" s="1"/>
      <c r="L142" s="3"/>
      <c r="M142" s="2"/>
      <c r="N142" s="17"/>
      <c r="O142" s="1"/>
      <c r="P142" s="1"/>
      <c r="Q142" s="10"/>
      <c r="S142" s="5"/>
    </row>
    <row r="143" spans="1:22" s="7" customFormat="1" x14ac:dyDescent="0.25">
      <c r="A143" s="7">
        <f>$A$55</f>
        <v>2024</v>
      </c>
      <c r="B143" s="7" t="s">
        <v>26</v>
      </c>
      <c r="C143" s="8"/>
      <c r="D143" s="7" t="s">
        <v>62</v>
      </c>
      <c r="E143" s="7" t="s">
        <v>63</v>
      </c>
      <c r="F143" s="7" t="s">
        <v>15</v>
      </c>
      <c r="G143" s="7" t="s">
        <v>32</v>
      </c>
      <c r="H143" s="1"/>
      <c r="I143" s="7" t="s">
        <v>115</v>
      </c>
      <c r="J143" s="7">
        <v>1992</v>
      </c>
      <c r="K143" s="1"/>
      <c r="L143" s="3"/>
      <c r="M143" s="2"/>
      <c r="N143" s="17"/>
      <c r="O143" s="1"/>
      <c r="P143" s="1"/>
      <c r="Q143" s="10"/>
      <c r="S143" s="5"/>
    </row>
    <row r="144" spans="1:22" s="7" customFormat="1" x14ac:dyDescent="0.25">
      <c r="A144" s="7">
        <f>$A$2</f>
        <v>2024</v>
      </c>
      <c r="B144" s="7" t="s">
        <v>26</v>
      </c>
      <c r="C144" s="8"/>
      <c r="D144" s="7" t="s">
        <v>51</v>
      </c>
      <c r="E144" s="7" t="s">
        <v>114</v>
      </c>
      <c r="F144" s="7" t="s">
        <v>15</v>
      </c>
      <c r="G144" s="7" t="s">
        <v>32</v>
      </c>
      <c r="H144" s="1">
        <v>14000</v>
      </c>
      <c r="I144" s="7" t="s">
        <v>54</v>
      </c>
      <c r="J144" s="7">
        <v>1992</v>
      </c>
      <c r="K144" s="1"/>
      <c r="L144" s="3"/>
      <c r="M144" s="2"/>
      <c r="N144" s="17"/>
      <c r="O144" s="1"/>
      <c r="P144" s="1"/>
      <c r="Q144" s="10"/>
      <c r="S144" s="5"/>
    </row>
    <row r="145" spans="1:22" s="7" customFormat="1" x14ac:dyDescent="0.25">
      <c r="A145" s="7">
        <f>$A$2</f>
        <v>2024</v>
      </c>
      <c r="B145" s="7" t="s">
        <v>26</v>
      </c>
      <c r="C145" s="8"/>
      <c r="D145" s="7" t="s">
        <v>51</v>
      </c>
      <c r="E145" s="7" t="s">
        <v>112</v>
      </c>
      <c r="F145" s="7" t="s">
        <v>15</v>
      </c>
      <c r="G145" s="7" t="s">
        <v>32</v>
      </c>
      <c r="H145" s="1">
        <v>24000</v>
      </c>
      <c r="I145" s="7" t="s">
        <v>118</v>
      </c>
      <c r="J145" s="12">
        <v>121</v>
      </c>
      <c r="K145" s="1"/>
      <c r="L145" s="3"/>
      <c r="M145" s="2"/>
      <c r="N145" s="17"/>
      <c r="O145" s="1"/>
      <c r="P145" s="1"/>
      <c r="Q145" s="10"/>
      <c r="S145" s="5"/>
    </row>
    <row r="146" spans="1:22" s="7" customFormat="1" x14ac:dyDescent="0.25">
      <c r="A146" s="7">
        <f>$A$2</f>
        <v>2024</v>
      </c>
      <c r="B146" s="7" t="s">
        <v>26</v>
      </c>
      <c r="C146" s="8"/>
      <c r="D146" s="7" t="s">
        <v>51</v>
      </c>
      <c r="E146" s="7" t="s">
        <v>112</v>
      </c>
      <c r="F146" s="7" t="s">
        <v>15</v>
      </c>
      <c r="G146" s="7" t="s">
        <v>32</v>
      </c>
      <c r="H146" s="1">
        <v>16000</v>
      </c>
      <c r="I146" s="7" t="s">
        <v>54</v>
      </c>
      <c r="J146" s="12">
        <v>121</v>
      </c>
      <c r="K146" s="1"/>
      <c r="L146" s="3"/>
      <c r="M146" s="2"/>
      <c r="N146" s="17"/>
      <c r="O146" s="1"/>
      <c r="P146" s="1"/>
      <c r="Q146" s="10"/>
      <c r="S146" s="5"/>
    </row>
    <row r="147" spans="1:22" s="7" customFormat="1" x14ac:dyDescent="0.25">
      <c r="C147" s="8"/>
      <c r="H147" s="1"/>
      <c r="K147" s="1"/>
      <c r="L147" s="3"/>
      <c r="M147" s="2"/>
      <c r="N147" s="17"/>
      <c r="O147" s="1"/>
      <c r="P147" s="1"/>
      <c r="Q147" s="10"/>
      <c r="S147" s="5"/>
    </row>
    <row r="148" spans="1:22" x14ac:dyDescent="0.25">
      <c r="A148" s="7">
        <v>2024</v>
      </c>
      <c r="B148" s="7" t="s">
        <v>26</v>
      </c>
      <c r="C148" s="8"/>
      <c r="D148" s="7" t="s">
        <v>49</v>
      </c>
      <c r="E148" s="7" t="s">
        <v>85</v>
      </c>
      <c r="F148" s="7" t="s">
        <v>35</v>
      </c>
      <c r="G148" s="7" t="s">
        <v>13</v>
      </c>
      <c r="H148" s="1">
        <v>4000</v>
      </c>
      <c r="I148" s="7" t="s">
        <v>58</v>
      </c>
      <c r="J148" s="7" t="s">
        <v>27</v>
      </c>
      <c r="N148" s="17"/>
      <c r="O148" s="1"/>
      <c r="Q148" s="10"/>
      <c r="R148" s="7"/>
      <c r="S148" s="5"/>
      <c r="T148" s="7"/>
      <c r="U148" s="7"/>
      <c r="V148" s="7"/>
    </row>
    <row r="149" spans="1:22" s="7" customFormat="1" x14ac:dyDescent="0.25">
      <c r="A149" s="7">
        <f t="shared" ref="A149" si="3">$A$2</f>
        <v>2024</v>
      </c>
      <c r="B149" s="7" t="s">
        <v>26</v>
      </c>
      <c r="C149" s="8"/>
      <c r="D149" s="7" t="s">
        <v>51</v>
      </c>
      <c r="E149" s="7" t="s">
        <v>266</v>
      </c>
      <c r="F149" s="7" t="s">
        <v>41</v>
      </c>
      <c r="G149" s="7" t="s">
        <v>32</v>
      </c>
      <c r="H149" s="1">
        <v>7500</v>
      </c>
      <c r="J149" s="12"/>
      <c r="K149" s="1"/>
      <c r="L149" s="3"/>
      <c r="M149" s="2">
        <v>0.75</v>
      </c>
      <c r="N149" s="17"/>
      <c r="O149" s="1"/>
      <c r="P149" s="1"/>
      <c r="Q149" s="10"/>
      <c r="S149" s="5"/>
    </row>
    <row r="150" spans="1:22" s="7" customFormat="1" x14ac:dyDescent="0.25">
      <c r="A150" s="7">
        <f>$A$2</f>
        <v>2024</v>
      </c>
      <c r="B150" s="7" t="s">
        <v>26</v>
      </c>
      <c r="C150" s="8"/>
      <c r="D150" s="7" t="s">
        <v>51</v>
      </c>
      <c r="E150" s="7" t="s">
        <v>111</v>
      </c>
      <c r="F150" s="7" t="s">
        <v>41</v>
      </c>
      <c r="G150" s="7" t="s">
        <v>13</v>
      </c>
      <c r="H150" s="1">
        <v>7500</v>
      </c>
      <c r="I150" s="7" t="s">
        <v>45</v>
      </c>
      <c r="J150" s="7" t="s">
        <v>27</v>
      </c>
      <c r="K150" s="1"/>
      <c r="L150" s="3"/>
      <c r="M150" s="2">
        <v>0.75</v>
      </c>
      <c r="N150" s="17"/>
      <c r="O150" s="1"/>
      <c r="P150" s="1"/>
      <c r="Q150" s="10"/>
      <c r="S150" s="5"/>
    </row>
    <row r="151" spans="1:22" s="7" customFormat="1" x14ac:dyDescent="0.25">
      <c r="A151" s="7">
        <f>$A$2</f>
        <v>2024</v>
      </c>
      <c r="B151" s="7" t="s">
        <v>26</v>
      </c>
      <c r="C151" s="8"/>
      <c r="D151" s="7" t="s">
        <v>51</v>
      </c>
      <c r="E151" s="7" t="s">
        <v>280</v>
      </c>
      <c r="F151" s="7" t="s">
        <v>41</v>
      </c>
      <c r="G151" s="7" t="s">
        <v>13</v>
      </c>
      <c r="H151" s="1">
        <v>7000</v>
      </c>
      <c r="J151" s="7" t="s">
        <v>27</v>
      </c>
      <c r="K151" s="1"/>
      <c r="L151" s="3"/>
      <c r="M151" s="2"/>
      <c r="N151" s="17"/>
      <c r="O151" s="1"/>
      <c r="P151" s="1"/>
      <c r="Q151" s="10"/>
      <c r="S151" s="5"/>
    </row>
    <row r="152" spans="1:22" s="7" customFormat="1" x14ac:dyDescent="0.25">
      <c r="A152" s="7">
        <v>2024</v>
      </c>
      <c r="B152" s="7" t="s">
        <v>33</v>
      </c>
      <c r="C152" s="8"/>
      <c r="D152" s="7" t="s">
        <v>52</v>
      </c>
      <c r="E152" s="7" t="s">
        <v>79</v>
      </c>
      <c r="F152" s="7" t="s">
        <v>15</v>
      </c>
      <c r="G152" s="7" t="s">
        <v>32</v>
      </c>
      <c r="H152" s="1">
        <v>2500</v>
      </c>
      <c r="I152" s="7" t="s">
        <v>45</v>
      </c>
      <c r="J152" s="7">
        <v>1992</v>
      </c>
      <c r="K152" s="1"/>
      <c r="L152" s="3"/>
      <c r="M152" s="2"/>
      <c r="N152" s="2"/>
      <c r="O152" s="1"/>
      <c r="P152" s="1"/>
      <c r="Q152" s="10"/>
      <c r="S152" s="5"/>
    </row>
    <row r="153" spans="1:22" s="7" customFormat="1" x14ac:dyDescent="0.25">
      <c r="A153" s="7">
        <f>$A$2</f>
        <v>2024</v>
      </c>
      <c r="B153" s="7" t="s">
        <v>33</v>
      </c>
      <c r="C153" s="8"/>
      <c r="D153" s="7" t="s">
        <v>51</v>
      </c>
      <c r="E153" s="7" t="s">
        <v>113</v>
      </c>
      <c r="F153" s="7" t="s">
        <v>15</v>
      </c>
      <c r="G153" s="7" t="s">
        <v>32</v>
      </c>
      <c r="H153" s="1">
        <v>14000</v>
      </c>
      <c r="I153" s="7" t="s">
        <v>72</v>
      </c>
      <c r="J153" s="7">
        <v>1992</v>
      </c>
      <c r="K153" s="1"/>
      <c r="L153" s="3"/>
      <c r="M153" s="2"/>
      <c r="N153" s="17"/>
      <c r="O153" s="1"/>
      <c r="P153" s="1"/>
      <c r="Q153" s="10"/>
      <c r="S153" s="5"/>
    </row>
    <row r="154" spans="1:22" s="7" customFormat="1" x14ac:dyDescent="0.25">
      <c r="A154" s="7">
        <f>$A$2</f>
        <v>2024</v>
      </c>
      <c r="B154" s="7" t="s">
        <v>33</v>
      </c>
      <c r="C154" s="8"/>
      <c r="D154" s="7" t="s">
        <v>51</v>
      </c>
      <c r="E154" s="7" t="s">
        <v>97</v>
      </c>
      <c r="F154" s="7" t="s">
        <v>15</v>
      </c>
      <c r="G154" s="7" t="s">
        <v>32</v>
      </c>
      <c r="H154" s="1">
        <v>13000</v>
      </c>
      <c r="I154" s="7" t="s">
        <v>72</v>
      </c>
      <c r="J154" s="7">
        <v>1992</v>
      </c>
      <c r="K154" s="1"/>
      <c r="L154" s="3"/>
      <c r="M154" s="2"/>
      <c r="N154" s="17"/>
      <c r="O154" s="1"/>
      <c r="P154" s="1"/>
      <c r="Q154" s="10"/>
      <c r="S154" s="5"/>
    </row>
    <row r="155" spans="1:22" s="7" customFormat="1" x14ac:dyDescent="0.25">
      <c r="A155" s="7">
        <f t="shared" si="0"/>
        <v>2024</v>
      </c>
      <c r="B155" s="7" t="s">
        <v>33</v>
      </c>
      <c r="C155" s="8"/>
      <c r="D155" s="7" t="s">
        <v>51</v>
      </c>
      <c r="E155" s="7" t="s">
        <v>116</v>
      </c>
      <c r="F155" s="7" t="s">
        <v>15</v>
      </c>
      <c r="G155" s="7" t="s">
        <v>32</v>
      </c>
      <c r="H155" s="1">
        <f>(7056+5900)</f>
        <v>12956</v>
      </c>
      <c r="I155" s="7" t="s">
        <v>58</v>
      </c>
      <c r="J155" s="7">
        <v>1992</v>
      </c>
      <c r="K155" s="1"/>
      <c r="L155" s="3"/>
      <c r="M155" s="2"/>
      <c r="N155" s="17"/>
      <c r="O155" s="1"/>
      <c r="P155" s="1"/>
      <c r="Q155" s="10"/>
      <c r="S155" s="5"/>
    </row>
    <row r="156" spans="1:22" s="7" customFormat="1" x14ac:dyDescent="0.25">
      <c r="A156" s="7">
        <f t="shared" si="0"/>
        <v>2024</v>
      </c>
      <c r="B156" s="7" t="s">
        <v>33</v>
      </c>
      <c r="C156" s="8"/>
      <c r="D156" s="7" t="s">
        <v>51</v>
      </c>
      <c r="E156" s="7" t="s">
        <v>116</v>
      </c>
      <c r="F156" s="7" t="s">
        <v>15</v>
      </c>
      <c r="G156" s="7" t="s">
        <v>13</v>
      </c>
      <c r="H156" s="1">
        <v>2000</v>
      </c>
      <c r="I156" s="7" t="s">
        <v>58</v>
      </c>
      <c r="J156" s="7">
        <v>1992</v>
      </c>
      <c r="K156" s="1"/>
      <c r="L156" s="3"/>
      <c r="M156" s="2"/>
      <c r="N156" s="17"/>
      <c r="O156" s="1"/>
      <c r="P156" s="1"/>
      <c r="Q156" s="10"/>
      <c r="S156" s="5"/>
    </row>
    <row r="157" spans="1:22" s="7" customFormat="1" x14ac:dyDescent="0.25">
      <c r="A157" s="7">
        <v>2024</v>
      </c>
      <c r="B157" s="7" t="s">
        <v>26</v>
      </c>
      <c r="C157" s="8"/>
      <c r="D157" s="7" t="s">
        <v>51</v>
      </c>
      <c r="E157" s="7" t="s">
        <v>93</v>
      </c>
      <c r="F157" s="7" t="s">
        <v>19</v>
      </c>
      <c r="G157" s="7" t="s">
        <v>13</v>
      </c>
      <c r="H157" s="1">
        <v>4500</v>
      </c>
      <c r="I157" s="7" t="s">
        <v>54</v>
      </c>
      <c r="J157" s="7" t="s">
        <v>27</v>
      </c>
      <c r="K157" s="1"/>
      <c r="L157" s="3"/>
      <c r="M157" s="2"/>
      <c r="N157" s="17"/>
      <c r="O157" s="1"/>
      <c r="P157" s="1"/>
      <c r="Q157" s="10"/>
      <c r="S157" s="5"/>
    </row>
    <row r="158" spans="1:22" s="7" customFormat="1" x14ac:dyDescent="0.25">
      <c r="A158" s="7">
        <f>$A$2</f>
        <v>2024</v>
      </c>
      <c r="B158" s="7" t="s">
        <v>26</v>
      </c>
      <c r="C158" s="8"/>
      <c r="D158" s="7" t="s">
        <v>51</v>
      </c>
      <c r="E158" s="7" t="s">
        <v>116</v>
      </c>
      <c r="F158" s="7" t="s">
        <v>19</v>
      </c>
      <c r="G158" s="7" t="s">
        <v>32</v>
      </c>
      <c r="H158" s="1">
        <v>1610</v>
      </c>
      <c r="I158" s="7" t="s">
        <v>58</v>
      </c>
      <c r="J158" s="7" t="s">
        <v>27</v>
      </c>
      <c r="K158" s="1"/>
      <c r="L158" s="3"/>
      <c r="M158" s="2"/>
      <c r="N158" s="17"/>
      <c r="O158" s="1"/>
      <c r="P158" s="1"/>
      <c r="Q158" s="10"/>
      <c r="S158" s="5"/>
    </row>
    <row r="159" spans="1:22" x14ac:dyDescent="0.25">
      <c r="A159" s="7">
        <v>2024</v>
      </c>
      <c r="B159" t="s">
        <v>26</v>
      </c>
      <c r="C159" s="8"/>
      <c r="D159" t="s">
        <v>52</v>
      </c>
      <c r="E159" t="s">
        <v>106</v>
      </c>
      <c r="F159" s="7" t="s">
        <v>19</v>
      </c>
      <c r="G159" t="s">
        <v>13</v>
      </c>
      <c r="H159" s="13"/>
      <c r="I159" s="7" t="s">
        <v>54</v>
      </c>
      <c r="J159" t="s">
        <v>27</v>
      </c>
    </row>
    <row r="160" spans="1:22" s="7" customFormat="1" x14ac:dyDescent="0.25">
      <c r="A160" s="7">
        <f t="shared" si="2"/>
        <v>2024</v>
      </c>
      <c r="B160" s="7" t="s">
        <v>26</v>
      </c>
      <c r="C160" s="8"/>
      <c r="D160" s="7" t="s">
        <v>51</v>
      </c>
      <c r="E160" s="7" t="s">
        <v>268</v>
      </c>
      <c r="F160" s="7" t="s">
        <v>19</v>
      </c>
      <c r="G160" s="7" t="s">
        <v>32</v>
      </c>
      <c r="H160" s="1">
        <v>15000</v>
      </c>
      <c r="J160" s="7" t="s">
        <v>40</v>
      </c>
      <c r="K160" s="1"/>
      <c r="L160" s="3"/>
      <c r="M160" s="2"/>
      <c r="N160" s="17"/>
      <c r="O160" s="1"/>
      <c r="P160" s="1"/>
      <c r="Q160" s="10"/>
      <c r="S160" s="5"/>
    </row>
    <row r="161" spans="1:22" s="7" customFormat="1" x14ac:dyDescent="0.25">
      <c r="A161" s="7">
        <f>$A$2</f>
        <v>2024</v>
      </c>
      <c r="B161" s="7" t="s">
        <v>26</v>
      </c>
      <c r="C161" s="8"/>
      <c r="D161" s="7" t="s">
        <v>51</v>
      </c>
      <c r="E161" s="7" t="s">
        <v>119</v>
      </c>
      <c r="F161" s="7" t="s">
        <v>80</v>
      </c>
      <c r="G161" t="s">
        <v>13</v>
      </c>
      <c r="H161" s="1">
        <v>12000</v>
      </c>
      <c r="I161" s="7" t="s">
        <v>54</v>
      </c>
      <c r="J161" s="7" t="s">
        <v>27</v>
      </c>
      <c r="K161" s="1"/>
      <c r="L161" s="3"/>
      <c r="M161" s="2"/>
      <c r="N161" s="17"/>
      <c r="O161" s="1"/>
      <c r="P161" s="1"/>
      <c r="Q161" s="10"/>
      <c r="S161" s="5"/>
    </row>
    <row r="162" spans="1:22" s="7" customFormat="1" x14ac:dyDescent="0.25">
      <c r="A162" s="7">
        <f>$A$55</f>
        <v>2024</v>
      </c>
      <c r="B162" s="7" t="s">
        <v>26</v>
      </c>
      <c r="C162" s="8"/>
      <c r="D162" s="7" t="s">
        <v>62</v>
      </c>
      <c r="E162" s="7" t="s">
        <v>63</v>
      </c>
      <c r="F162" s="7" t="s">
        <v>80</v>
      </c>
      <c r="G162" s="7" t="s">
        <v>32</v>
      </c>
      <c r="H162" s="1">
        <v>7000</v>
      </c>
      <c r="I162" s="7" t="s">
        <v>57</v>
      </c>
      <c r="J162" s="7" t="s">
        <v>27</v>
      </c>
      <c r="K162" s="1"/>
      <c r="L162" s="3"/>
      <c r="M162" s="2"/>
      <c r="N162" s="17"/>
      <c r="O162" s="1"/>
      <c r="P162" s="1"/>
      <c r="Q162" s="10"/>
      <c r="S162" s="5"/>
    </row>
    <row r="163" spans="1:22" s="7" customFormat="1" x14ac:dyDescent="0.25">
      <c r="A163" s="7">
        <f t="shared" si="0"/>
        <v>2024</v>
      </c>
      <c r="B163" s="7" t="s">
        <v>26</v>
      </c>
      <c r="C163" s="8"/>
      <c r="D163" s="7" t="s">
        <v>51</v>
      </c>
      <c r="E163" s="7" t="s">
        <v>116</v>
      </c>
      <c r="F163" s="7" t="s">
        <v>23</v>
      </c>
      <c r="G163" s="7" t="s">
        <v>32</v>
      </c>
      <c r="H163" s="1">
        <v>2337</v>
      </c>
      <c r="I163" s="7" t="s">
        <v>58</v>
      </c>
      <c r="J163" s="7" t="s">
        <v>27</v>
      </c>
      <c r="K163" s="11"/>
      <c r="L163" s="16"/>
      <c r="M163" s="2"/>
      <c r="N163" s="17"/>
      <c r="O163" s="1"/>
      <c r="P163" s="1"/>
      <c r="Q163" s="10"/>
      <c r="S163" s="5"/>
    </row>
    <row r="164" spans="1:22" s="7" customFormat="1" x14ac:dyDescent="0.25">
      <c r="A164" s="7">
        <f t="shared" si="2"/>
        <v>2024</v>
      </c>
      <c r="B164" s="7" t="s">
        <v>26</v>
      </c>
      <c r="C164" s="8"/>
      <c r="D164" s="7" t="s">
        <v>51</v>
      </c>
      <c r="E164" s="7" t="s">
        <v>112</v>
      </c>
      <c r="F164" s="7" t="s">
        <v>80</v>
      </c>
      <c r="G164" s="7" t="s">
        <v>32</v>
      </c>
      <c r="H164" s="1">
        <v>12000</v>
      </c>
      <c r="I164" s="7" t="s">
        <v>118</v>
      </c>
      <c r="J164" s="7" t="s">
        <v>75</v>
      </c>
      <c r="K164" s="1"/>
      <c r="L164" s="3"/>
      <c r="M164" s="2"/>
      <c r="N164" s="17"/>
      <c r="O164" s="1"/>
      <c r="P164" s="1"/>
      <c r="Q164" s="10"/>
      <c r="S164" s="5"/>
    </row>
    <row r="165" spans="1:22" s="7" customFormat="1" x14ac:dyDescent="0.25">
      <c r="A165" s="7">
        <f t="shared" si="2"/>
        <v>2024</v>
      </c>
      <c r="B165" s="7" t="s">
        <v>26</v>
      </c>
      <c r="C165" s="8"/>
      <c r="D165" s="7" t="s">
        <v>51</v>
      </c>
      <c r="E165" s="7" t="s">
        <v>74</v>
      </c>
      <c r="F165" s="7" t="s">
        <v>80</v>
      </c>
      <c r="G165" s="7" t="s">
        <v>32</v>
      </c>
      <c r="H165" s="1">
        <v>15000</v>
      </c>
      <c r="I165" s="18" t="s">
        <v>118</v>
      </c>
      <c r="J165" s="7" t="s">
        <v>75</v>
      </c>
      <c r="K165" s="1"/>
      <c r="L165" s="3"/>
      <c r="M165" s="2"/>
      <c r="N165" s="17"/>
      <c r="O165" s="1"/>
      <c r="P165" s="1"/>
      <c r="Q165" s="10"/>
      <c r="S165" s="5"/>
    </row>
    <row r="166" spans="1:22" s="7" customFormat="1" x14ac:dyDescent="0.25">
      <c r="A166" s="7">
        <f>$A$2</f>
        <v>2024</v>
      </c>
      <c r="B166" s="7" t="s">
        <v>26</v>
      </c>
      <c r="C166" s="8"/>
      <c r="D166" s="7" t="s">
        <v>51</v>
      </c>
      <c r="E166" s="7" t="s">
        <v>92</v>
      </c>
      <c r="F166" s="7" t="s">
        <v>80</v>
      </c>
      <c r="G166" s="7" t="s">
        <v>32</v>
      </c>
      <c r="H166" s="1">
        <v>7500</v>
      </c>
      <c r="I166" s="7" t="s">
        <v>53</v>
      </c>
      <c r="J166" s="7" t="s">
        <v>27</v>
      </c>
      <c r="K166" s="1"/>
      <c r="L166" s="3"/>
      <c r="M166" s="2"/>
      <c r="N166" s="17"/>
      <c r="O166" s="1"/>
      <c r="P166" s="1"/>
      <c r="Q166" s="10"/>
      <c r="S166" s="5"/>
    </row>
    <row r="167" spans="1:22" s="7" customFormat="1" x14ac:dyDescent="0.25">
      <c r="C167" s="8"/>
      <c r="H167" s="1"/>
      <c r="K167" s="11"/>
      <c r="L167" s="16"/>
      <c r="M167" s="2"/>
      <c r="N167" s="17"/>
      <c r="O167" s="1"/>
      <c r="P167" s="1"/>
      <c r="Q167" s="10"/>
      <c r="S167" s="5"/>
    </row>
    <row r="171" spans="1:22" x14ac:dyDescent="0.25">
      <c r="B171" s="7"/>
      <c r="C171" s="8"/>
      <c r="D171" s="7"/>
      <c r="E171" s="7"/>
      <c r="F171" s="12"/>
      <c r="G171" s="12"/>
      <c r="H171" s="13"/>
      <c r="I171" s="7"/>
      <c r="J171" s="12"/>
      <c r="N171" s="17"/>
      <c r="O171" s="13"/>
      <c r="Q171" s="10"/>
      <c r="R171" s="7"/>
      <c r="S171" s="5"/>
      <c r="T171" s="7"/>
      <c r="U171" s="7"/>
      <c r="V171" s="7"/>
    </row>
  </sheetData>
  <autoFilter ref="A1:V169" xr:uid="{534866F4-3AF9-48C8-AC98-22065A6825C6}"/>
  <pageMargins left="0.51181102362204722" right="0.11811023622047245" top="0.59055118110236227" bottom="0.19685039370078741" header="0.31496062992125984" footer="0.31496062992125984"/>
  <pageSetup paperSize="8"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AD318-6C2E-42FB-A645-EE2298984F1E}">
  <dimension ref="A1:C29"/>
  <sheetViews>
    <sheetView workbookViewId="0">
      <selection activeCell="B7" sqref="B7"/>
    </sheetView>
  </sheetViews>
  <sheetFormatPr baseColWidth="10" defaultRowHeight="15" x14ac:dyDescent="0.25"/>
  <cols>
    <col min="1" max="1" width="57.7109375" bestFit="1" customWidth="1"/>
  </cols>
  <sheetData>
    <row r="1" spans="1:3" x14ac:dyDescent="0.25">
      <c r="A1" t="s">
        <v>149</v>
      </c>
      <c r="B1">
        <v>0.13880000000000001</v>
      </c>
      <c r="C1" s="1">
        <f>SUM(B1*14000)</f>
        <v>1943.2</v>
      </c>
    </row>
    <row r="2" spans="1:3" x14ac:dyDescent="0.25">
      <c r="A2" t="s">
        <v>139</v>
      </c>
      <c r="B2">
        <v>0.83250000000000002</v>
      </c>
      <c r="C2" s="1">
        <f t="shared" ref="C2:C29" si="0">SUM(B2*14000)</f>
        <v>11655</v>
      </c>
    </row>
    <row r="3" spans="1:3" x14ac:dyDescent="0.25">
      <c r="A3" t="s">
        <v>155</v>
      </c>
      <c r="B3">
        <v>0.1721</v>
      </c>
      <c r="C3" s="1">
        <f t="shared" si="0"/>
        <v>2409.4</v>
      </c>
    </row>
    <row r="4" spans="1:3" x14ac:dyDescent="0.25">
      <c r="A4" t="s">
        <v>147</v>
      </c>
      <c r="B4">
        <v>0.246</v>
      </c>
      <c r="C4" s="1">
        <f t="shared" si="0"/>
        <v>3444</v>
      </c>
    </row>
    <row r="5" spans="1:3" x14ac:dyDescent="0.25">
      <c r="A5" t="s">
        <v>153</v>
      </c>
      <c r="B5">
        <v>0.2419</v>
      </c>
      <c r="C5" s="1">
        <f t="shared" si="0"/>
        <v>3386.6</v>
      </c>
    </row>
    <row r="6" spans="1:3" x14ac:dyDescent="0.25">
      <c r="B6">
        <f>SUM(B1:B5)</f>
        <v>1.6313</v>
      </c>
      <c r="C6" s="1">
        <f>SUM(C1:C5)</f>
        <v>22838.199999999997</v>
      </c>
    </row>
    <row r="7" spans="1:3" x14ac:dyDescent="0.25">
      <c r="A7" t="s">
        <v>156</v>
      </c>
      <c r="B7">
        <v>0.2069</v>
      </c>
      <c r="C7" s="1">
        <f t="shared" si="0"/>
        <v>2896.6</v>
      </c>
    </row>
    <row r="8" spans="1:3" x14ac:dyDescent="0.25">
      <c r="A8" t="s">
        <v>144</v>
      </c>
      <c r="B8">
        <v>0.20979999999999999</v>
      </c>
      <c r="C8" s="1">
        <f t="shared" si="0"/>
        <v>2937.2</v>
      </c>
    </row>
    <row r="9" spans="1:3" x14ac:dyDescent="0.25">
      <c r="B9">
        <f>SUM(B7:B8)</f>
        <v>0.41669999999999996</v>
      </c>
      <c r="C9" s="1">
        <f t="shared" si="0"/>
        <v>5833.7999999999993</v>
      </c>
    </row>
    <row r="10" spans="1:3" x14ac:dyDescent="0.25">
      <c r="A10" t="s">
        <v>141</v>
      </c>
      <c r="B10">
        <v>0.98509999999999998</v>
      </c>
      <c r="C10" s="1">
        <f t="shared" si="0"/>
        <v>13791.4</v>
      </c>
    </row>
    <row r="11" spans="1:3" x14ac:dyDescent="0.25">
      <c r="A11" t="s">
        <v>142</v>
      </c>
      <c r="B11">
        <v>0.1169</v>
      </c>
      <c r="C11" s="1">
        <f t="shared" si="0"/>
        <v>1636.6000000000001</v>
      </c>
    </row>
    <row r="12" spans="1:3" x14ac:dyDescent="0.25">
      <c r="A12" t="s">
        <v>143</v>
      </c>
      <c r="B12">
        <v>0.2341</v>
      </c>
      <c r="C12" s="1">
        <f t="shared" si="0"/>
        <v>3277.4</v>
      </c>
    </row>
    <row r="13" spans="1:3" x14ac:dyDescent="0.25">
      <c r="B13">
        <f>SUM(B10:B12)</f>
        <v>1.3360999999999998</v>
      </c>
      <c r="C13" s="1">
        <f t="shared" si="0"/>
        <v>18705.399999999998</v>
      </c>
    </row>
    <row r="14" spans="1:3" x14ac:dyDescent="0.25">
      <c r="A14" t="s">
        <v>140</v>
      </c>
      <c r="B14">
        <v>0.20710000000000001</v>
      </c>
      <c r="C14" s="1">
        <f t="shared" si="0"/>
        <v>2899.4</v>
      </c>
    </row>
    <row r="15" spans="1:3" x14ac:dyDescent="0.25">
      <c r="A15" t="s">
        <v>140</v>
      </c>
      <c r="B15">
        <v>0.2089</v>
      </c>
      <c r="C15" s="1">
        <f t="shared" si="0"/>
        <v>2924.6</v>
      </c>
    </row>
    <row r="16" spans="1:3" x14ac:dyDescent="0.25">
      <c r="A16" t="s">
        <v>146</v>
      </c>
      <c r="B16">
        <v>0.48649999999999999</v>
      </c>
      <c r="C16" s="1">
        <f t="shared" si="0"/>
        <v>6811</v>
      </c>
    </row>
    <row r="17" spans="1:3" x14ac:dyDescent="0.25">
      <c r="A17" t="s">
        <v>159</v>
      </c>
      <c r="B17">
        <f>SUM(1.6278-0.2718)</f>
        <v>1.3559999999999999</v>
      </c>
      <c r="C17" s="1">
        <f t="shared" si="0"/>
        <v>18984</v>
      </c>
    </row>
    <row r="18" spans="1:3" x14ac:dyDescent="0.25">
      <c r="A18" t="s">
        <v>150</v>
      </c>
      <c r="B18">
        <v>0.27489999999999998</v>
      </c>
      <c r="C18" s="1">
        <f t="shared" si="0"/>
        <v>3848.6</v>
      </c>
    </row>
    <row r="19" spans="1:3" x14ac:dyDescent="0.25">
      <c r="A19" t="s">
        <v>154</v>
      </c>
      <c r="B19">
        <v>0.19570000000000001</v>
      </c>
      <c r="C19" s="1">
        <f t="shared" si="0"/>
        <v>2739.8</v>
      </c>
    </row>
    <row r="20" spans="1:3" x14ac:dyDescent="0.25">
      <c r="B20">
        <f>SUM(B14:B19)</f>
        <v>2.7290999999999999</v>
      </c>
      <c r="C20" s="19">
        <f t="shared" si="0"/>
        <v>38207.4</v>
      </c>
    </row>
    <row r="21" spans="1:3" x14ac:dyDescent="0.25">
      <c r="A21" t="s">
        <v>145</v>
      </c>
      <c r="B21">
        <v>0.23369999999999999</v>
      </c>
      <c r="C21" s="1">
        <f t="shared" si="0"/>
        <v>3271.7999999999997</v>
      </c>
    </row>
    <row r="22" spans="1:3" x14ac:dyDescent="0.25">
      <c r="A22" t="s">
        <v>152</v>
      </c>
      <c r="B22">
        <v>0.123</v>
      </c>
      <c r="C22" s="1">
        <f t="shared" si="0"/>
        <v>1722</v>
      </c>
    </row>
    <row r="23" spans="1:3" x14ac:dyDescent="0.25">
      <c r="B23">
        <f>SUM(B21:B22)</f>
        <v>0.35670000000000002</v>
      </c>
      <c r="C23" s="1">
        <f t="shared" si="0"/>
        <v>4993.8</v>
      </c>
    </row>
    <row r="24" spans="1:3" x14ac:dyDescent="0.25">
      <c r="A24" t="s">
        <v>148</v>
      </c>
      <c r="B24">
        <v>0.161</v>
      </c>
      <c r="C24" s="1">
        <f>SUM(B24*14000)</f>
        <v>2254</v>
      </c>
    </row>
    <row r="25" spans="1:3" x14ac:dyDescent="0.25">
      <c r="C25" s="1"/>
    </row>
    <row r="26" spans="1:3" x14ac:dyDescent="0.25">
      <c r="A26" t="s">
        <v>158</v>
      </c>
      <c r="B26">
        <v>0.27179999999999999</v>
      </c>
      <c r="C26" s="1">
        <f t="shared" si="0"/>
        <v>3805.2</v>
      </c>
    </row>
    <row r="27" spans="1:3" x14ac:dyDescent="0.25">
      <c r="A27" t="s">
        <v>151</v>
      </c>
      <c r="B27">
        <v>0.7056</v>
      </c>
      <c r="C27" s="1">
        <f t="shared" si="0"/>
        <v>9878.4</v>
      </c>
    </row>
    <row r="28" spans="1:3" x14ac:dyDescent="0.25">
      <c r="A28" t="s">
        <v>157</v>
      </c>
      <c r="B28">
        <v>0.59</v>
      </c>
      <c r="C28" s="1">
        <f t="shared" si="0"/>
        <v>8260</v>
      </c>
    </row>
    <row r="29" spans="1:3" x14ac:dyDescent="0.25">
      <c r="B29">
        <f>SUM(B26:B28)</f>
        <v>1.5674000000000001</v>
      </c>
      <c r="C29" s="19">
        <f t="shared" si="0"/>
        <v>21943.600000000002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AD4B4-B6B1-486B-BF31-46E8E3F6619E}">
  <sheetPr>
    <pageSetUpPr fitToPage="1"/>
  </sheetPr>
  <dimension ref="A1:O69"/>
  <sheetViews>
    <sheetView topLeftCell="A41" workbookViewId="0">
      <selection activeCell="G3" sqref="G3"/>
    </sheetView>
  </sheetViews>
  <sheetFormatPr baseColWidth="10" defaultRowHeight="15" x14ac:dyDescent="0.25"/>
  <cols>
    <col min="1" max="1" width="15.85546875" bestFit="1" customWidth="1"/>
    <col min="2" max="2" width="18.42578125" bestFit="1" customWidth="1"/>
    <col min="3" max="3" width="15.85546875" bestFit="1" customWidth="1"/>
    <col min="4" max="4" width="11" bestFit="1" customWidth="1"/>
    <col min="5" max="5" width="5.140625" customWidth="1"/>
    <col min="6" max="6" width="10.85546875" bestFit="1" customWidth="1"/>
    <col min="7" max="7" width="41.85546875" customWidth="1"/>
    <col min="8" max="8" width="39.85546875" bestFit="1" customWidth="1"/>
    <col min="9" max="9" width="30.5703125" bestFit="1" customWidth="1"/>
    <col min="10" max="10" width="10.42578125" bestFit="1" customWidth="1"/>
    <col min="11" max="11" width="10.7109375" bestFit="1" customWidth="1"/>
    <col min="12" max="12" width="15.42578125" bestFit="1" customWidth="1"/>
    <col min="13" max="13" width="12" bestFit="1" customWidth="1"/>
    <col min="14" max="14" width="9" bestFit="1" customWidth="1"/>
    <col min="15" max="15" width="7.7109375" bestFit="1" customWidth="1"/>
    <col min="16" max="16" width="8.140625" bestFit="1" customWidth="1"/>
    <col min="17" max="17" width="7.7109375" bestFit="1" customWidth="1"/>
    <col min="18" max="18" width="8" bestFit="1" customWidth="1"/>
  </cols>
  <sheetData>
    <row r="1" spans="1:8" x14ac:dyDescent="0.25">
      <c r="A1" t="s">
        <v>0</v>
      </c>
      <c r="C1" t="s">
        <v>160</v>
      </c>
      <c r="D1" t="s">
        <v>161</v>
      </c>
      <c r="F1" t="s">
        <v>162</v>
      </c>
      <c r="G1" t="s">
        <v>228</v>
      </c>
    </row>
    <row r="2" spans="1:8" x14ac:dyDescent="0.25">
      <c r="A2" t="s">
        <v>163</v>
      </c>
      <c r="C2" t="s">
        <v>15</v>
      </c>
      <c r="D2" s="20">
        <v>5070</v>
      </c>
      <c r="E2" t="s">
        <v>164</v>
      </c>
      <c r="F2" s="2">
        <v>0.78</v>
      </c>
      <c r="G2" s="1" t="s">
        <v>234</v>
      </c>
    </row>
    <row r="3" spans="1:8" x14ac:dyDescent="0.25">
      <c r="A3" t="s">
        <v>165</v>
      </c>
      <c r="B3" t="s">
        <v>166</v>
      </c>
      <c r="C3" t="s">
        <v>15</v>
      </c>
      <c r="D3" s="20">
        <v>60670</v>
      </c>
      <c r="E3" t="s">
        <v>164</v>
      </c>
      <c r="F3" s="2">
        <v>0.78</v>
      </c>
      <c r="G3" t="s">
        <v>231</v>
      </c>
    </row>
    <row r="4" spans="1:8" x14ac:dyDescent="0.25">
      <c r="C4" t="s">
        <v>168</v>
      </c>
      <c r="D4" s="20">
        <v>27325</v>
      </c>
      <c r="E4" t="s">
        <v>164</v>
      </c>
      <c r="F4" s="2">
        <v>0.7</v>
      </c>
      <c r="G4" t="s">
        <v>232</v>
      </c>
    </row>
    <row r="5" spans="1:8" x14ac:dyDescent="0.25">
      <c r="C5" t="s">
        <v>169</v>
      </c>
      <c r="D5" s="20">
        <v>22940</v>
      </c>
      <c r="E5" t="s">
        <v>164</v>
      </c>
      <c r="F5" s="2">
        <v>0.7</v>
      </c>
      <c r="G5" t="s">
        <v>233</v>
      </c>
    </row>
    <row r="6" spans="1:8" x14ac:dyDescent="0.25">
      <c r="A6" t="s">
        <v>170</v>
      </c>
      <c r="B6" t="s">
        <v>171</v>
      </c>
      <c r="C6" t="s">
        <v>15</v>
      </c>
      <c r="D6" s="20">
        <v>15155</v>
      </c>
      <c r="E6" t="s">
        <v>164</v>
      </c>
      <c r="F6" s="2">
        <v>0.78</v>
      </c>
      <c r="G6" s="1" t="s">
        <v>229</v>
      </c>
    </row>
    <row r="7" spans="1:8" x14ac:dyDescent="0.25">
      <c r="C7" t="s">
        <v>169</v>
      </c>
      <c r="D7" s="20">
        <v>13730</v>
      </c>
      <c r="E7" t="s">
        <v>164</v>
      </c>
      <c r="F7" s="2">
        <v>0.7</v>
      </c>
      <c r="G7" s="1" t="s">
        <v>229</v>
      </c>
    </row>
    <row r="8" spans="1:8" x14ac:dyDescent="0.25">
      <c r="A8" t="s">
        <v>172</v>
      </c>
      <c r="B8" t="s">
        <v>173</v>
      </c>
      <c r="C8" t="s">
        <v>23</v>
      </c>
      <c r="D8" s="20">
        <v>12340</v>
      </c>
      <c r="E8" t="s">
        <v>164</v>
      </c>
      <c r="F8" s="2">
        <v>0.62</v>
      </c>
      <c r="G8" t="s">
        <v>235</v>
      </c>
      <c r="H8" t="s">
        <v>236</v>
      </c>
    </row>
    <row r="9" spans="1:8" x14ac:dyDescent="0.25">
      <c r="C9" t="s">
        <v>22</v>
      </c>
      <c r="D9" s="20">
        <v>2970</v>
      </c>
      <c r="E9" t="s">
        <v>164</v>
      </c>
      <c r="F9" s="2">
        <v>0.55000000000000004</v>
      </c>
      <c r="G9" t="s">
        <v>237</v>
      </c>
      <c r="H9" t="s">
        <v>238</v>
      </c>
    </row>
    <row r="10" spans="1:8" x14ac:dyDescent="0.25">
      <c r="C10" t="s">
        <v>35</v>
      </c>
      <c r="D10" s="20">
        <v>5450</v>
      </c>
      <c r="E10" t="s">
        <v>164</v>
      </c>
      <c r="F10" s="2">
        <v>0.55000000000000004</v>
      </c>
      <c r="G10" t="s">
        <v>239</v>
      </c>
      <c r="H10" t="s">
        <v>238</v>
      </c>
    </row>
    <row r="11" spans="1:8" x14ac:dyDescent="0.25">
      <c r="C11" t="s">
        <v>14</v>
      </c>
      <c r="D11" s="20">
        <v>12730</v>
      </c>
      <c r="E11" t="s">
        <v>164</v>
      </c>
      <c r="F11" s="2">
        <v>0.55000000000000004</v>
      </c>
      <c r="G11" t="s">
        <v>240</v>
      </c>
      <c r="H11" t="s">
        <v>238</v>
      </c>
    </row>
    <row r="12" spans="1:8" x14ac:dyDescent="0.25">
      <c r="C12" t="s">
        <v>15</v>
      </c>
      <c r="D12" s="20">
        <v>17615</v>
      </c>
      <c r="E12" t="s">
        <v>164</v>
      </c>
      <c r="F12" s="2">
        <v>0.78</v>
      </c>
      <c r="G12" s="2" t="s">
        <v>241</v>
      </c>
      <c r="H12" s="1" t="s">
        <v>229</v>
      </c>
    </row>
    <row r="13" spans="1:8" x14ac:dyDescent="0.25">
      <c r="A13" t="s">
        <v>175</v>
      </c>
      <c r="B13" t="s">
        <v>176</v>
      </c>
      <c r="C13" t="s">
        <v>15</v>
      </c>
      <c r="D13" s="20">
        <v>26475</v>
      </c>
      <c r="E13" t="s">
        <v>164</v>
      </c>
      <c r="F13" s="2">
        <v>0.78</v>
      </c>
      <c r="G13" s="2" t="s">
        <v>242</v>
      </c>
      <c r="H13" s="1" t="s">
        <v>230</v>
      </c>
    </row>
    <row r="14" spans="1:8" x14ac:dyDescent="0.25">
      <c r="A14" t="s">
        <v>175</v>
      </c>
      <c r="B14" t="s">
        <v>177</v>
      </c>
      <c r="C14" t="s">
        <v>15</v>
      </c>
      <c r="D14" s="20">
        <v>22195</v>
      </c>
      <c r="E14" t="s">
        <v>164</v>
      </c>
      <c r="F14" s="2">
        <v>0.78</v>
      </c>
      <c r="G14" s="2" t="s">
        <v>243</v>
      </c>
      <c r="H14" s="1" t="s">
        <v>265</v>
      </c>
    </row>
    <row r="15" spans="1:8" x14ac:dyDescent="0.25">
      <c r="A15" t="s">
        <v>178</v>
      </c>
      <c r="B15" t="s">
        <v>179</v>
      </c>
      <c r="C15" t="s">
        <v>18</v>
      </c>
      <c r="D15" s="20">
        <v>13145</v>
      </c>
      <c r="E15" t="s">
        <v>164</v>
      </c>
      <c r="F15" s="2">
        <v>0.62</v>
      </c>
      <c r="G15" t="s">
        <v>244</v>
      </c>
    </row>
    <row r="16" spans="1:8" s="24" customFormat="1" x14ac:dyDescent="0.25">
      <c r="C16" s="24" t="s">
        <v>28</v>
      </c>
      <c r="D16" s="25">
        <v>9715</v>
      </c>
      <c r="E16" s="24" t="s">
        <v>164</v>
      </c>
      <c r="F16" s="27">
        <v>0.66</v>
      </c>
      <c r="G16" t="s">
        <v>245</v>
      </c>
    </row>
    <row r="17" spans="1:15" x14ac:dyDescent="0.25">
      <c r="C17" t="s">
        <v>168</v>
      </c>
      <c r="D17" s="20">
        <v>11130</v>
      </c>
      <c r="E17" t="s">
        <v>164</v>
      </c>
      <c r="F17" s="2">
        <v>0.55000000000000004</v>
      </c>
      <c r="G17" t="s">
        <v>246</v>
      </c>
    </row>
    <row r="18" spans="1:15" x14ac:dyDescent="0.25">
      <c r="C18" t="s">
        <v>23</v>
      </c>
      <c r="D18" s="20">
        <v>12305</v>
      </c>
      <c r="E18" t="s">
        <v>164</v>
      </c>
      <c r="F18" s="2">
        <v>0.62</v>
      </c>
      <c r="G18" t="s">
        <v>247</v>
      </c>
    </row>
    <row r="19" spans="1:15" x14ac:dyDescent="0.25">
      <c r="C19" t="s">
        <v>15</v>
      </c>
      <c r="D19" s="20">
        <v>43000</v>
      </c>
      <c r="E19" t="s">
        <v>164</v>
      </c>
      <c r="F19" s="2">
        <v>0.78</v>
      </c>
      <c r="G19" t="s">
        <v>248</v>
      </c>
    </row>
    <row r="20" spans="1:15" x14ac:dyDescent="0.25">
      <c r="C20" t="s">
        <v>22</v>
      </c>
      <c r="D20" s="20">
        <v>14500</v>
      </c>
      <c r="E20" t="s">
        <v>164</v>
      </c>
      <c r="F20" s="2">
        <v>0.55000000000000004</v>
      </c>
      <c r="G20" t="s">
        <v>249</v>
      </c>
    </row>
    <row r="21" spans="1:15" x14ac:dyDescent="0.25">
      <c r="C21" t="s">
        <v>169</v>
      </c>
      <c r="D21" s="20">
        <v>12045</v>
      </c>
      <c r="E21" t="s">
        <v>164</v>
      </c>
      <c r="F21" s="2">
        <v>0.55000000000000004</v>
      </c>
      <c r="G21" t="s">
        <v>249</v>
      </c>
    </row>
    <row r="22" spans="1:15" x14ac:dyDescent="0.25">
      <c r="A22" t="s">
        <v>180</v>
      </c>
      <c r="B22" t="s">
        <v>181</v>
      </c>
      <c r="C22" t="s">
        <v>168</v>
      </c>
      <c r="D22" s="20">
        <v>16320</v>
      </c>
      <c r="E22" t="s">
        <v>164</v>
      </c>
      <c r="F22" s="2">
        <v>0.55000000000000004</v>
      </c>
      <c r="G22" t="s">
        <v>250</v>
      </c>
    </row>
    <row r="23" spans="1:15" x14ac:dyDescent="0.25">
      <c r="C23" t="s">
        <v>169</v>
      </c>
      <c r="D23" s="20">
        <v>11610</v>
      </c>
      <c r="E23" t="s">
        <v>164</v>
      </c>
      <c r="F23" s="2">
        <v>0.55000000000000004</v>
      </c>
      <c r="G23" t="s">
        <v>251</v>
      </c>
    </row>
    <row r="24" spans="1:15" s="24" customFormat="1" x14ac:dyDescent="0.25">
      <c r="C24" s="24" t="s">
        <v>28</v>
      </c>
      <c r="D24" s="25">
        <v>23960</v>
      </c>
      <c r="E24" s="24" t="s">
        <v>164</v>
      </c>
      <c r="F24" s="27">
        <v>0.66</v>
      </c>
      <c r="G24" t="s">
        <v>252</v>
      </c>
    </row>
    <row r="25" spans="1:15" x14ac:dyDescent="0.25">
      <c r="C25" t="s">
        <v>15</v>
      </c>
      <c r="D25" s="20">
        <v>35355</v>
      </c>
      <c r="E25" t="s">
        <v>164</v>
      </c>
      <c r="F25" s="2">
        <v>0.78</v>
      </c>
      <c r="G25" t="s">
        <v>248</v>
      </c>
    </row>
    <row r="26" spans="1:15" s="22" customFormat="1" x14ac:dyDescent="0.25">
      <c r="C26" s="22" t="s">
        <v>17</v>
      </c>
      <c r="D26" s="23">
        <v>3745</v>
      </c>
      <c r="E26" s="22" t="s">
        <v>164</v>
      </c>
      <c r="F26" s="30">
        <v>0.62</v>
      </c>
      <c r="G26" t="s">
        <v>253</v>
      </c>
    </row>
    <row r="27" spans="1:15" s="24" customFormat="1" x14ac:dyDescent="0.25">
      <c r="C27" s="24" t="s">
        <v>12</v>
      </c>
      <c r="D27" s="25">
        <v>23950</v>
      </c>
      <c r="E27" s="24" t="s">
        <v>164</v>
      </c>
      <c r="F27" s="27">
        <v>0.62</v>
      </c>
      <c r="G27" t="s">
        <v>252</v>
      </c>
    </row>
    <row r="28" spans="1:15" x14ac:dyDescent="0.25">
      <c r="C28" t="s">
        <v>23</v>
      </c>
      <c r="D28" s="20">
        <v>6535</v>
      </c>
      <c r="E28" t="s">
        <v>164</v>
      </c>
      <c r="F28" s="2">
        <v>0.62</v>
      </c>
      <c r="G28" t="s">
        <v>254</v>
      </c>
    </row>
    <row r="29" spans="1:15" s="24" customFormat="1" x14ac:dyDescent="0.25">
      <c r="C29" s="24" t="s">
        <v>25</v>
      </c>
      <c r="D29" s="25">
        <v>3815</v>
      </c>
      <c r="E29" s="24" t="s">
        <v>164</v>
      </c>
      <c r="F29" s="27">
        <v>0.55000000000000004</v>
      </c>
      <c r="G29" t="s">
        <v>253</v>
      </c>
    </row>
    <row r="30" spans="1:15" x14ac:dyDescent="0.25">
      <c r="C30" t="s">
        <v>220</v>
      </c>
      <c r="D30" s="20">
        <v>7545</v>
      </c>
      <c r="E30" t="s">
        <v>164</v>
      </c>
      <c r="F30" s="2">
        <v>0.55000000000000004</v>
      </c>
      <c r="G30" t="s">
        <v>255</v>
      </c>
    </row>
    <row r="31" spans="1:15" s="24" customFormat="1" x14ac:dyDescent="0.25">
      <c r="B31" s="24" t="s">
        <v>221</v>
      </c>
      <c r="C31" s="24" t="s">
        <v>18</v>
      </c>
      <c r="D31" s="24">
        <v>8</v>
      </c>
      <c r="E31" s="24" t="s">
        <v>174</v>
      </c>
      <c r="F31" s="27"/>
    </row>
    <row r="32" spans="1:15" x14ac:dyDescent="0.25">
      <c r="A32" t="s">
        <v>182</v>
      </c>
      <c r="B32" t="s">
        <v>183</v>
      </c>
      <c r="C32" t="s">
        <v>15</v>
      </c>
      <c r="D32" s="20">
        <v>12135</v>
      </c>
      <c r="E32" t="s">
        <v>164</v>
      </c>
      <c r="F32" s="2">
        <v>0.78</v>
      </c>
      <c r="G32" s="1" t="s">
        <v>263</v>
      </c>
      <c r="O32" s="21"/>
    </row>
    <row r="33" spans="1:8" x14ac:dyDescent="0.25">
      <c r="A33" t="s">
        <v>184</v>
      </c>
      <c r="B33" t="s">
        <v>177</v>
      </c>
      <c r="C33" t="s">
        <v>15</v>
      </c>
      <c r="D33" s="20">
        <v>42590</v>
      </c>
      <c r="E33" t="s">
        <v>164</v>
      </c>
      <c r="F33" s="2">
        <v>0.78</v>
      </c>
      <c r="G33" s="1" t="s">
        <v>260</v>
      </c>
    </row>
    <row r="34" spans="1:8" s="24" customFormat="1" x14ac:dyDescent="0.25">
      <c r="C34" s="24" t="s">
        <v>28</v>
      </c>
      <c r="D34" s="25">
        <v>12110</v>
      </c>
      <c r="E34" s="24" t="s">
        <v>164</v>
      </c>
      <c r="F34" s="27">
        <v>0.66</v>
      </c>
      <c r="G34" s="1" t="s">
        <v>260</v>
      </c>
    </row>
    <row r="35" spans="1:8" x14ac:dyDescent="0.25">
      <c r="C35" t="s">
        <v>168</v>
      </c>
      <c r="D35" s="20">
        <v>10385</v>
      </c>
      <c r="E35" t="s">
        <v>164</v>
      </c>
      <c r="F35" s="2">
        <v>0.55000000000000004</v>
      </c>
      <c r="G35" s="1" t="s">
        <v>260</v>
      </c>
    </row>
    <row r="36" spans="1:8" x14ac:dyDescent="0.25">
      <c r="C36" t="s">
        <v>169</v>
      </c>
      <c r="D36" s="20">
        <v>16240</v>
      </c>
      <c r="E36" t="s">
        <v>164</v>
      </c>
      <c r="F36" s="2">
        <v>0.55000000000000004</v>
      </c>
      <c r="G36" s="1" t="s">
        <v>260</v>
      </c>
    </row>
    <row r="37" spans="1:8" x14ac:dyDescent="0.25">
      <c r="C37" t="s">
        <v>23</v>
      </c>
      <c r="D37" s="20">
        <v>12320</v>
      </c>
      <c r="E37" t="s">
        <v>164</v>
      </c>
      <c r="F37" s="2">
        <v>0.62</v>
      </c>
      <c r="G37" s="1" t="s">
        <v>260</v>
      </c>
    </row>
    <row r="38" spans="1:8" x14ac:dyDescent="0.25">
      <c r="A38" t="s">
        <v>185</v>
      </c>
      <c r="B38" t="s">
        <v>222</v>
      </c>
      <c r="C38" t="s">
        <v>18</v>
      </c>
      <c r="D38" s="20">
        <v>16910</v>
      </c>
      <c r="E38" t="s">
        <v>164</v>
      </c>
      <c r="F38" s="2">
        <v>0.78</v>
      </c>
      <c r="G38" s="1" t="s">
        <v>262</v>
      </c>
    </row>
    <row r="39" spans="1:8" x14ac:dyDescent="0.25">
      <c r="C39" t="s">
        <v>169</v>
      </c>
      <c r="D39" s="20">
        <v>18010</v>
      </c>
      <c r="E39" t="s">
        <v>164</v>
      </c>
      <c r="F39" s="2">
        <v>0.55000000000000004</v>
      </c>
      <c r="G39" s="1" t="s">
        <v>262</v>
      </c>
    </row>
    <row r="40" spans="1:8" x14ac:dyDescent="0.25">
      <c r="C40" t="s">
        <v>15</v>
      </c>
      <c r="D40" s="20">
        <v>16750</v>
      </c>
      <c r="E40" t="s">
        <v>164</v>
      </c>
      <c r="F40" s="2">
        <v>0.78</v>
      </c>
      <c r="G40" s="1" t="s">
        <v>261</v>
      </c>
      <c r="H40" s="1" t="s">
        <v>230</v>
      </c>
    </row>
    <row r="41" spans="1:8" s="26" customFormat="1" x14ac:dyDescent="0.25">
      <c r="B41" s="26" t="s">
        <v>223</v>
      </c>
      <c r="E41" s="26" t="s">
        <v>224</v>
      </c>
      <c r="F41" s="28"/>
      <c r="G41" s="19"/>
      <c r="H41"/>
    </row>
    <row r="42" spans="1:8" s="24" customFormat="1" x14ac:dyDescent="0.25">
      <c r="A42" s="24" t="s">
        <v>186</v>
      </c>
      <c r="B42" s="24" t="s">
        <v>187</v>
      </c>
      <c r="C42" s="24" t="s">
        <v>169</v>
      </c>
      <c r="D42" s="25">
        <v>3565</v>
      </c>
      <c r="E42" s="24" t="s">
        <v>164</v>
      </c>
      <c r="F42" s="27">
        <v>0.55000000000000004</v>
      </c>
      <c r="G42" s="29" t="s">
        <v>256</v>
      </c>
      <c r="H42"/>
    </row>
    <row r="43" spans="1:8" x14ac:dyDescent="0.25">
      <c r="A43" t="s">
        <v>188</v>
      </c>
      <c r="B43" t="s">
        <v>225</v>
      </c>
      <c r="C43" t="s">
        <v>15</v>
      </c>
      <c r="D43" s="20">
        <v>16350</v>
      </c>
      <c r="E43" t="s">
        <v>164</v>
      </c>
      <c r="F43" s="2">
        <v>0.78</v>
      </c>
      <c r="G43" s="1" t="s">
        <v>257</v>
      </c>
    </row>
    <row r="44" spans="1:8" s="7" customFormat="1" x14ac:dyDescent="0.25">
      <c r="A44" s="7" t="s">
        <v>189</v>
      </c>
      <c r="B44" s="7" t="s">
        <v>190</v>
      </c>
      <c r="C44" s="7" t="s">
        <v>19</v>
      </c>
      <c r="D44" s="31">
        <v>7905</v>
      </c>
      <c r="E44" s="7" t="s">
        <v>164</v>
      </c>
      <c r="F44" s="2">
        <v>0.62</v>
      </c>
      <c r="G44" s="1" t="s">
        <v>258</v>
      </c>
    </row>
    <row r="45" spans="1:8" s="7" customFormat="1" x14ac:dyDescent="0.25">
      <c r="C45" s="7" t="s">
        <v>15</v>
      </c>
      <c r="D45" s="31">
        <v>8375</v>
      </c>
      <c r="E45" s="7" t="s">
        <v>164</v>
      </c>
      <c r="F45" s="2">
        <v>0.78</v>
      </c>
      <c r="G45" s="1" t="s">
        <v>259</v>
      </c>
    </row>
    <row r="46" spans="1:8" x14ac:dyDescent="0.25">
      <c r="A46" t="s">
        <v>191</v>
      </c>
      <c r="B46" t="s">
        <v>227</v>
      </c>
      <c r="C46" t="s">
        <v>15</v>
      </c>
      <c r="D46" s="20">
        <v>19375</v>
      </c>
      <c r="E46" t="s">
        <v>164</v>
      </c>
      <c r="F46" s="2">
        <v>0.78</v>
      </c>
      <c r="G46" s="1" t="s">
        <v>264</v>
      </c>
    </row>
    <row r="47" spans="1:8" x14ac:dyDescent="0.25">
      <c r="A47" t="s">
        <v>192</v>
      </c>
      <c r="B47" t="s">
        <v>193</v>
      </c>
      <c r="C47" t="s">
        <v>24</v>
      </c>
      <c r="D47" s="20">
        <v>1425</v>
      </c>
      <c r="E47" t="s">
        <v>164</v>
      </c>
      <c r="F47" s="2">
        <v>0.55000000000000004</v>
      </c>
      <c r="G47" s="1"/>
    </row>
    <row r="48" spans="1:8" x14ac:dyDescent="0.25">
      <c r="C48" t="s">
        <v>17</v>
      </c>
      <c r="D48" s="20">
        <v>12365</v>
      </c>
      <c r="E48" t="s">
        <v>164</v>
      </c>
      <c r="F48" s="2">
        <v>0.62</v>
      </c>
      <c r="G48" s="1"/>
    </row>
    <row r="49" spans="1:7" x14ac:dyDescent="0.25">
      <c r="C49" t="s">
        <v>168</v>
      </c>
      <c r="D49" s="20">
        <v>3395</v>
      </c>
      <c r="E49" t="s">
        <v>164</v>
      </c>
      <c r="F49" s="2">
        <v>0.55000000000000004</v>
      </c>
      <c r="G49" s="1"/>
    </row>
    <row r="50" spans="1:7" x14ac:dyDescent="0.25">
      <c r="C50" t="s">
        <v>30</v>
      </c>
      <c r="D50">
        <v>710</v>
      </c>
      <c r="E50" t="s">
        <v>164</v>
      </c>
      <c r="F50" s="2">
        <v>0.55000000000000004</v>
      </c>
      <c r="G50" s="1"/>
    </row>
    <row r="51" spans="1:7" x14ac:dyDescent="0.25">
      <c r="C51" t="s">
        <v>22</v>
      </c>
      <c r="D51" s="20">
        <v>4000</v>
      </c>
      <c r="E51" t="s">
        <v>164</v>
      </c>
      <c r="F51" s="2">
        <v>0.55000000000000004</v>
      </c>
      <c r="G51" s="1"/>
    </row>
    <row r="52" spans="1:7" x14ac:dyDescent="0.25">
      <c r="C52" t="s">
        <v>19</v>
      </c>
      <c r="D52" s="20">
        <v>1650</v>
      </c>
      <c r="E52" t="s">
        <v>164</v>
      </c>
      <c r="F52" s="2">
        <v>0.62</v>
      </c>
      <c r="G52" s="1"/>
    </row>
    <row r="53" spans="1:7" x14ac:dyDescent="0.25">
      <c r="C53" t="s">
        <v>18</v>
      </c>
      <c r="D53" s="20">
        <v>2700</v>
      </c>
      <c r="E53" t="s">
        <v>164</v>
      </c>
      <c r="F53" s="2">
        <v>0.62</v>
      </c>
      <c r="G53" s="1"/>
    </row>
    <row r="54" spans="1:7" x14ac:dyDescent="0.25">
      <c r="C54" t="s">
        <v>169</v>
      </c>
      <c r="D54" s="20">
        <v>19535</v>
      </c>
      <c r="E54" t="s">
        <v>164</v>
      </c>
      <c r="F54" s="2">
        <v>0.55000000000000004</v>
      </c>
      <c r="G54" s="1"/>
    </row>
    <row r="55" spans="1:7" x14ac:dyDescent="0.25">
      <c r="C55" t="s">
        <v>15</v>
      </c>
      <c r="D55" s="20">
        <v>51275</v>
      </c>
      <c r="E55" t="s">
        <v>164</v>
      </c>
      <c r="F55" s="2">
        <v>0.78</v>
      </c>
      <c r="G55" s="1"/>
    </row>
    <row r="56" spans="1:7" x14ac:dyDescent="0.25">
      <c r="C56" t="s">
        <v>194</v>
      </c>
      <c r="D56" s="20">
        <v>3885</v>
      </c>
      <c r="E56" t="s">
        <v>164</v>
      </c>
      <c r="F56" s="2">
        <v>0.62</v>
      </c>
      <c r="G56" s="1"/>
    </row>
    <row r="57" spans="1:7" x14ac:dyDescent="0.25">
      <c r="C57" t="s">
        <v>23</v>
      </c>
      <c r="D57" s="20">
        <v>4550</v>
      </c>
      <c r="E57" t="s">
        <v>164</v>
      </c>
      <c r="F57" s="2">
        <v>0.62</v>
      </c>
      <c r="G57" s="1"/>
    </row>
    <row r="58" spans="1:7" x14ac:dyDescent="0.25">
      <c r="C58" t="s">
        <v>12</v>
      </c>
      <c r="D58" s="20">
        <v>2685</v>
      </c>
      <c r="E58" t="s">
        <v>164</v>
      </c>
      <c r="F58" s="2">
        <v>0.62</v>
      </c>
      <c r="G58" s="1"/>
    </row>
    <row r="59" spans="1:7" x14ac:dyDescent="0.25">
      <c r="C59" t="s">
        <v>6</v>
      </c>
      <c r="D59" s="20">
        <v>814535</v>
      </c>
      <c r="E59" t="s">
        <v>164</v>
      </c>
    </row>
    <row r="60" spans="1:7" x14ac:dyDescent="0.25">
      <c r="D60" s="20"/>
    </row>
    <row r="61" spans="1:7" x14ac:dyDescent="0.25">
      <c r="A61" t="s">
        <v>195</v>
      </c>
      <c r="B61" t="s">
        <v>196</v>
      </c>
      <c r="C61" t="s">
        <v>197</v>
      </c>
      <c r="D61" t="s">
        <v>15</v>
      </c>
      <c r="E61" t="s">
        <v>198</v>
      </c>
      <c r="F61" t="s">
        <v>199</v>
      </c>
    </row>
    <row r="62" spans="1:7" x14ac:dyDescent="0.25">
      <c r="A62" t="s">
        <v>200</v>
      </c>
      <c r="B62" t="s">
        <v>201</v>
      </c>
      <c r="C62" t="s">
        <v>167</v>
      </c>
      <c r="D62">
        <v>12</v>
      </c>
      <c r="E62" t="s">
        <v>174</v>
      </c>
      <c r="F62" t="s">
        <v>202</v>
      </c>
      <c r="G62" t="s">
        <v>203</v>
      </c>
    </row>
    <row r="63" spans="1:7" x14ac:dyDescent="0.25">
      <c r="A63" t="s">
        <v>204</v>
      </c>
      <c r="B63" t="s">
        <v>205</v>
      </c>
      <c r="C63" t="s">
        <v>167</v>
      </c>
      <c r="D63">
        <v>15</v>
      </c>
      <c r="E63" t="s">
        <v>174</v>
      </c>
      <c r="F63" t="s">
        <v>202</v>
      </c>
      <c r="G63" t="s">
        <v>203</v>
      </c>
    </row>
    <row r="64" spans="1:7" x14ac:dyDescent="0.25">
      <c r="A64" t="s">
        <v>206</v>
      </c>
      <c r="B64" t="s">
        <v>207</v>
      </c>
      <c r="C64" t="s">
        <v>167</v>
      </c>
      <c r="D64" t="s">
        <v>208</v>
      </c>
      <c r="E64" t="s">
        <v>174</v>
      </c>
    </row>
    <row r="65" spans="1:7" x14ac:dyDescent="0.25">
      <c r="A65" t="s">
        <v>226</v>
      </c>
    </row>
    <row r="66" spans="1:7" x14ac:dyDescent="0.25">
      <c r="A66" t="s">
        <v>209</v>
      </c>
      <c r="B66" t="s">
        <v>210</v>
      </c>
      <c r="C66" t="s">
        <v>167</v>
      </c>
      <c r="D66">
        <v>15</v>
      </c>
      <c r="E66" t="s">
        <v>174</v>
      </c>
      <c r="F66" t="s">
        <v>202</v>
      </c>
      <c r="G66" t="s">
        <v>203</v>
      </c>
    </row>
    <row r="67" spans="1:7" x14ac:dyDescent="0.25">
      <c r="A67" t="s">
        <v>211</v>
      </c>
      <c r="B67" t="s">
        <v>212</v>
      </c>
      <c r="C67" t="s">
        <v>167</v>
      </c>
      <c r="D67">
        <v>12</v>
      </c>
      <c r="E67" t="s">
        <v>174</v>
      </c>
    </row>
    <row r="69" spans="1:7" x14ac:dyDescent="0.25">
      <c r="A69" t="s">
        <v>213</v>
      </c>
      <c r="B69" t="s">
        <v>214</v>
      </c>
      <c r="C69" t="s">
        <v>215</v>
      </c>
      <c r="D69" t="s">
        <v>216</v>
      </c>
      <c r="E69" t="s">
        <v>217</v>
      </c>
      <c r="F69" t="s">
        <v>218</v>
      </c>
      <c r="G69" t="s">
        <v>219</v>
      </c>
    </row>
  </sheetData>
  <pageMargins left="0.7" right="0.7" top="0.78740157499999996" bottom="0.78740157499999996" header="0.3" footer="0.3"/>
  <pageSetup paperSize="8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2024</vt:lpstr>
      <vt:lpstr>Zeck</vt:lpstr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2024-08-29T14:32:21Z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.	;	;	{	}	[@[{0}]]	1031	1031</vt:lpwstr>
  </property>
</Properties>
</file>